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Rabbiit Drive (R..)\Conteudo\planilhas\"/>
    </mc:Choice>
  </mc:AlternateContent>
  <xr:revisionPtr revIDLastSave="0" documentId="13_ncr:1_{DCF2E2A1-382D-4550-A0A4-080C76946EFA}" xr6:coauthVersionLast="47" xr6:coauthVersionMax="47" xr10:uidLastSave="{00000000-0000-0000-0000-000000000000}"/>
  <workbookProtection workbookAlgorithmName="SHA-512" workbookHashValue="cILSwhlwNnBB+bV6MWkkwJcblMzmhLWDX1jpKWJO79FB9/ByPt234/fTuN53cdiF1TC81ZzWEN+yDSoyAQuK1g==" workbookSaltValue="JYmBbXmspcuNL7tsNLvYaQ==" workbookSpinCount="100000" lockStructure="1"/>
  <bookViews>
    <workbookView xWindow="-120" yWindow="-120" windowWidth="29040" windowHeight="15840" xr2:uid="{F9AC1990-FB59-4923-A463-707FC46F3A48}"/>
  </bookViews>
  <sheets>
    <sheet name="Calculadora valor hora" sheetId="1" r:id="rId1"/>
    <sheet name="Simulador equip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3" l="1"/>
  <c r="C26" i="1"/>
  <c r="E24" i="3"/>
  <c r="E25" i="3"/>
  <c r="E26" i="3"/>
  <c r="E27" i="3"/>
  <c r="E28" i="3"/>
  <c r="E29" i="3"/>
  <c r="E30" i="3"/>
  <c r="E31" i="3"/>
  <c r="E32" i="3"/>
  <c r="F32" i="3" s="1"/>
  <c r="E23" i="3"/>
  <c r="E34" i="3"/>
  <c r="K34" i="3" s="1"/>
  <c r="E35" i="3"/>
  <c r="K35" i="3" s="1"/>
  <c r="E36" i="3"/>
  <c r="K36" i="3" s="1"/>
  <c r="E37" i="3"/>
  <c r="K37" i="3" s="1"/>
  <c r="E38" i="3"/>
  <c r="K38" i="3" s="1"/>
  <c r="E39" i="3"/>
  <c r="K39" i="3" s="1"/>
  <c r="E40" i="3"/>
  <c r="I40" i="3" s="1"/>
  <c r="E41" i="3"/>
  <c r="I41" i="3" s="1"/>
  <c r="E42" i="3"/>
  <c r="K42" i="3" s="1"/>
  <c r="E43" i="3"/>
  <c r="K43" i="3" s="1"/>
  <c r="E44" i="3"/>
  <c r="K44" i="3" s="1"/>
  <c r="E45" i="3"/>
  <c r="K45" i="3" s="1"/>
  <c r="E46" i="3"/>
  <c r="K46" i="3" s="1"/>
  <c r="E47" i="3"/>
  <c r="K47" i="3" s="1"/>
  <c r="E48" i="3"/>
  <c r="I48" i="3" s="1"/>
  <c r="E49" i="3"/>
  <c r="I49" i="3" s="1"/>
  <c r="E50" i="3"/>
  <c r="K50" i="3" s="1"/>
  <c r="E51" i="3"/>
  <c r="K51" i="3" s="1"/>
  <c r="E52" i="3"/>
  <c r="K52" i="3" s="1"/>
  <c r="E53" i="3"/>
  <c r="H53" i="3" s="1"/>
  <c r="E54" i="3"/>
  <c r="K54" i="3" s="1"/>
  <c r="E55" i="3"/>
  <c r="K55" i="3" s="1"/>
  <c r="E56" i="3"/>
  <c r="I56" i="3" s="1"/>
  <c r="E57" i="3"/>
  <c r="I57" i="3" s="1"/>
  <c r="E58" i="3"/>
  <c r="K58" i="3" s="1"/>
  <c r="E59" i="3"/>
  <c r="K59" i="3" s="1"/>
  <c r="E60" i="3"/>
  <c r="K60" i="3" s="1"/>
  <c r="E61" i="3"/>
  <c r="K61" i="3" s="1"/>
  <c r="E62" i="3"/>
  <c r="K62" i="3" s="1"/>
  <c r="E63" i="3"/>
  <c r="K63" i="3" s="1"/>
  <c r="E64" i="3"/>
  <c r="I64" i="3" s="1"/>
  <c r="E65" i="3"/>
  <c r="I65" i="3" s="1"/>
  <c r="E66" i="3"/>
  <c r="K66" i="3" s="1"/>
  <c r="E67" i="3"/>
  <c r="K67" i="3" s="1"/>
  <c r="E68" i="3"/>
  <c r="K68" i="3" s="1"/>
  <c r="E69" i="3"/>
  <c r="F69" i="3" s="1"/>
  <c r="E70" i="3"/>
  <c r="K70" i="3" s="1"/>
  <c r="E71" i="3"/>
  <c r="K71" i="3" s="1"/>
  <c r="E72" i="3"/>
  <c r="I72" i="3" s="1"/>
  <c r="E73" i="3"/>
  <c r="I73" i="3" s="1"/>
  <c r="E74" i="3"/>
  <c r="K74" i="3" s="1"/>
  <c r="E75" i="3"/>
  <c r="K75" i="3" s="1"/>
  <c r="E76" i="3"/>
  <c r="K76" i="3" s="1"/>
  <c r="E77" i="3"/>
  <c r="K77" i="3" s="1"/>
  <c r="E78" i="3"/>
  <c r="K78" i="3" s="1"/>
  <c r="E79" i="3"/>
  <c r="K79" i="3" s="1"/>
  <c r="E80" i="3"/>
  <c r="I80" i="3" s="1"/>
  <c r="E81" i="3"/>
  <c r="I81" i="3" s="1"/>
  <c r="E82" i="3"/>
  <c r="K82" i="3" s="1"/>
  <c r="E83" i="3"/>
  <c r="K83" i="3" s="1"/>
  <c r="E84" i="3"/>
  <c r="K84" i="3" s="1"/>
  <c r="E85" i="3"/>
  <c r="G85" i="3" s="1"/>
  <c r="E86" i="3"/>
  <c r="K86" i="3" s="1"/>
  <c r="E87" i="3"/>
  <c r="K87" i="3" s="1"/>
  <c r="E88" i="3"/>
  <c r="I88" i="3" s="1"/>
  <c r="E89" i="3"/>
  <c r="I89" i="3" s="1"/>
  <c r="E90" i="3"/>
  <c r="K90" i="3" s="1"/>
  <c r="E91" i="3"/>
  <c r="K91" i="3" s="1"/>
  <c r="E92" i="3"/>
  <c r="K92" i="3" s="1"/>
  <c r="E93" i="3"/>
  <c r="F93" i="3" s="1"/>
  <c r="E94" i="3"/>
  <c r="K94" i="3" s="1"/>
  <c r="E95" i="3"/>
  <c r="K95" i="3" s="1"/>
  <c r="E96" i="3"/>
  <c r="I96" i="3" s="1"/>
  <c r="E97" i="3"/>
  <c r="I97" i="3" s="1"/>
  <c r="E98" i="3"/>
  <c r="K98" i="3" s="1"/>
  <c r="E99" i="3"/>
  <c r="K99" i="3" s="1"/>
  <c r="E100" i="3"/>
  <c r="K100" i="3" s="1"/>
  <c r="E101" i="3"/>
  <c r="K101" i="3" s="1"/>
  <c r="E102" i="3"/>
  <c r="K102" i="3" s="1"/>
  <c r="E103" i="3"/>
  <c r="K103" i="3" s="1"/>
  <c r="E104" i="3"/>
  <c r="I104" i="3" s="1"/>
  <c r="E105" i="3"/>
  <c r="I105" i="3" s="1"/>
  <c r="E106" i="3"/>
  <c r="K106" i="3" s="1"/>
  <c r="E107" i="3"/>
  <c r="K107" i="3" s="1"/>
  <c r="E108" i="3"/>
  <c r="K108" i="3" s="1"/>
  <c r="E109" i="3"/>
  <c r="K109" i="3" s="1"/>
  <c r="E110" i="3"/>
  <c r="K110" i="3" s="1"/>
  <c r="E111" i="3"/>
  <c r="K111" i="3" s="1"/>
  <c r="E112" i="3"/>
  <c r="I112" i="3" s="1"/>
  <c r="E113" i="3"/>
  <c r="I113" i="3" s="1"/>
  <c r="E114" i="3"/>
  <c r="K114" i="3" s="1"/>
  <c r="E115" i="3"/>
  <c r="K115" i="3" s="1"/>
  <c r="E116" i="3"/>
  <c r="K116" i="3" s="1"/>
  <c r="E117" i="3"/>
  <c r="G117" i="3" s="1"/>
  <c r="E118" i="3"/>
  <c r="K118" i="3" s="1"/>
  <c r="E119" i="3"/>
  <c r="K119" i="3" s="1"/>
  <c r="E120" i="3"/>
  <c r="I120" i="3" s="1"/>
  <c r="E121" i="3"/>
  <c r="I121" i="3" s="1"/>
  <c r="E33" i="3"/>
  <c r="H33" i="3" s="1"/>
  <c r="C16" i="3"/>
  <c r="C14" i="3" s="1"/>
  <c r="F31" i="3" s="1"/>
  <c r="G12" i="3"/>
  <c r="G11" i="3"/>
  <c r="C12" i="1"/>
  <c r="C11" i="1"/>
  <c r="F25" i="3" l="1"/>
  <c r="F24" i="3"/>
  <c r="G32" i="3"/>
  <c r="H32" i="3"/>
  <c r="J32" i="3" s="1"/>
  <c r="G31" i="3"/>
  <c r="H31" i="3"/>
  <c r="J31" i="3" s="1"/>
  <c r="F27" i="3"/>
  <c r="G27" i="3" s="1"/>
  <c r="H30" i="3"/>
  <c r="J30" i="3" s="1"/>
  <c r="K30" i="3" s="1"/>
  <c r="G29" i="3"/>
  <c r="F28" i="3"/>
  <c r="F26" i="3"/>
  <c r="G26" i="3" s="1"/>
  <c r="G30" i="3"/>
  <c r="F29" i="3"/>
  <c r="H29" i="3" s="1"/>
  <c r="J29" i="3" s="1"/>
  <c r="G24" i="3"/>
  <c r="H24" i="3" s="1"/>
  <c r="J24" i="3" s="1"/>
  <c r="F30" i="3"/>
  <c r="G25" i="3"/>
  <c r="H25" i="3" s="1"/>
  <c r="J25" i="3" s="1"/>
  <c r="C18" i="3"/>
  <c r="C17" i="3"/>
  <c r="C15" i="3"/>
  <c r="C13" i="1"/>
  <c r="C15" i="1" s="1"/>
  <c r="C16" i="1" s="1"/>
  <c r="I79" i="3"/>
  <c r="F111" i="3"/>
  <c r="G71" i="3"/>
  <c r="J118" i="3"/>
  <c r="F104" i="3"/>
  <c r="G64" i="3"/>
  <c r="J112" i="3"/>
  <c r="F79" i="3"/>
  <c r="G39" i="3"/>
  <c r="J86" i="3"/>
  <c r="F72" i="3"/>
  <c r="H119" i="3"/>
  <c r="J80" i="3"/>
  <c r="F47" i="3"/>
  <c r="H63" i="3"/>
  <c r="J54" i="3"/>
  <c r="F40" i="3"/>
  <c r="H55" i="3"/>
  <c r="J48" i="3"/>
  <c r="G96" i="3"/>
  <c r="G103" i="3"/>
  <c r="I87" i="3"/>
  <c r="K96" i="3"/>
  <c r="K88" i="3"/>
  <c r="F103" i="3"/>
  <c r="F71" i="3"/>
  <c r="F39" i="3"/>
  <c r="G95" i="3"/>
  <c r="G63" i="3"/>
  <c r="H111" i="3"/>
  <c r="H47" i="3"/>
  <c r="I71" i="3"/>
  <c r="J110" i="3"/>
  <c r="J78" i="3"/>
  <c r="J46" i="3"/>
  <c r="K80" i="3"/>
  <c r="F96" i="3"/>
  <c r="F64" i="3"/>
  <c r="G120" i="3"/>
  <c r="G88" i="3"/>
  <c r="G56" i="3"/>
  <c r="H103" i="3"/>
  <c r="H39" i="3"/>
  <c r="I63" i="3"/>
  <c r="J104" i="3"/>
  <c r="J72" i="3"/>
  <c r="J40" i="3"/>
  <c r="K72" i="3"/>
  <c r="F95" i="3"/>
  <c r="F63" i="3"/>
  <c r="G119" i="3"/>
  <c r="G87" i="3"/>
  <c r="G55" i="3"/>
  <c r="H95" i="3"/>
  <c r="I119" i="3"/>
  <c r="I55" i="3"/>
  <c r="J102" i="3"/>
  <c r="J70" i="3"/>
  <c r="J38" i="3"/>
  <c r="K64" i="3"/>
  <c r="F120" i="3"/>
  <c r="F88" i="3"/>
  <c r="F56" i="3"/>
  <c r="G112" i="3"/>
  <c r="G80" i="3"/>
  <c r="G48" i="3"/>
  <c r="H87" i="3"/>
  <c r="I111" i="3"/>
  <c r="I47" i="3"/>
  <c r="J96" i="3"/>
  <c r="J64" i="3"/>
  <c r="K120" i="3"/>
  <c r="K56" i="3"/>
  <c r="F119" i="3"/>
  <c r="F87" i="3"/>
  <c r="F55" i="3"/>
  <c r="G111" i="3"/>
  <c r="G79" i="3"/>
  <c r="G47" i="3"/>
  <c r="H79" i="3"/>
  <c r="I103" i="3"/>
  <c r="I39" i="3"/>
  <c r="J94" i="3"/>
  <c r="J62" i="3"/>
  <c r="K112" i="3"/>
  <c r="K48" i="3"/>
  <c r="F112" i="3"/>
  <c r="F80" i="3"/>
  <c r="F48" i="3"/>
  <c r="G104" i="3"/>
  <c r="G72" i="3"/>
  <c r="G40" i="3"/>
  <c r="H71" i="3"/>
  <c r="I95" i="3"/>
  <c r="J120" i="3"/>
  <c r="J88" i="3"/>
  <c r="J56" i="3"/>
  <c r="K104" i="3"/>
  <c r="K40" i="3"/>
  <c r="H120" i="3"/>
  <c r="H112" i="3"/>
  <c r="H104" i="3"/>
  <c r="H96" i="3"/>
  <c r="H88" i="3"/>
  <c r="H80" i="3"/>
  <c r="H72" i="3"/>
  <c r="H64" i="3"/>
  <c r="H56" i="3"/>
  <c r="H48" i="3"/>
  <c r="H40" i="3"/>
  <c r="J121" i="3"/>
  <c r="J113" i="3"/>
  <c r="J105" i="3"/>
  <c r="J97" i="3"/>
  <c r="J89" i="3"/>
  <c r="J81" i="3"/>
  <c r="J73" i="3"/>
  <c r="J65" i="3"/>
  <c r="J57" i="3"/>
  <c r="J49" i="3"/>
  <c r="J41" i="3"/>
  <c r="K121" i="3"/>
  <c r="K113" i="3"/>
  <c r="K105" i="3"/>
  <c r="K97" i="3"/>
  <c r="K89" i="3"/>
  <c r="K81" i="3"/>
  <c r="K73" i="3"/>
  <c r="K65" i="3"/>
  <c r="K57" i="3"/>
  <c r="K49" i="3"/>
  <c r="K41" i="3"/>
  <c r="F118" i="3"/>
  <c r="F110" i="3"/>
  <c r="F102" i="3"/>
  <c r="F94" i="3"/>
  <c r="F86" i="3"/>
  <c r="F78" i="3"/>
  <c r="F70" i="3"/>
  <c r="F62" i="3"/>
  <c r="F54" i="3"/>
  <c r="F46" i="3"/>
  <c r="F38" i="3"/>
  <c r="G118" i="3"/>
  <c r="G110" i="3"/>
  <c r="G102" i="3"/>
  <c r="G94" i="3"/>
  <c r="G86" i="3"/>
  <c r="G78" i="3"/>
  <c r="G70" i="3"/>
  <c r="G62" i="3"/>
  <c r="G54" i="3"/>
  <c r="G46" i="3"/>
  <c r="G38" i="3"/>
  <c r="H118" i="3"/>
  <c r="H110" i="3"/>
  <c r="H102" i="3"/>
  <c r="H94" i="3"/>
  <c r="H86" i="3"/>
  <c r="H78" i="3"/>
  <c r="H70" i="3"/>
  <c r="H62" i="3"/>
  <c r="H54" i="3"/>
  <c r="H46" i="3"/>
  <c r="H38" i="3"/>
  <c r="I118" i="3"/>
  <c r="I110" i="3"/>
  <c r="I102" i="3"/>
  <c r="I94" i="3"/>
  <c r="I86" i="3"/>
  <c r="I78" i="3"/>
  <c r="I70" i="3"/>
  <c r="I62" i="3"/>
  <c r="I54" i="3"/>
  <c r="I46" i="3"/>
  <c r="I38" i="3"/>
  <c r="J119" i="3"/>
  <c r="J111" i="3"/>
  <c r="J103" i="3"/>
  <c r="J95" i="3"/>
  <c r="J87" i="3"/>
  <c r="J79" i="3"/>
  <c r="J71" i="3"/>
  <c r="J63" i="3"/>
  <c r="J55" i="3"/>
  <c r="J47" i="3"/>
  <c r="J39" i="3"/>
  <c r="F101" i="3"/>
  <c r="F77" i="3"/>
  <c r="F53" i="3"/>
  <c r="F37" i="3"/>
  <c r="G109" i="3"/>
  <c r="G93" i="3"/>
  <c r="G77" i="3"/>
  <c r="G61" i="3"/>
  <c r="G53" i="3"/>
  <c r="G45" i="3"/>
  <c r="G37" i="3"/>
  <c r="H117" i="3"/>
  <c r="H109" i="3"/>
  <c r="H101" i="3"/>
  <c r="H85" i="3"/>
  <c r="H77" i="3"/>
  <c r="H69" i="3"/>
  <c r="H61" i="3"/>
  <c r="H45" i="3"/>
  <c r="H37" i="3"/>
  <c r="I117" i="3"/>
  <c r="I109" i="3"/>
  <c r="I101" i="3"/>
  <c r="I93" i="3"/>
  <c r="I85" i="3"/>
  <c r="I77" i="3"/>
  <c r="I69" i="3"/>
  <c r="I61" i="3"/>
  <c r="I53" i="3"/>
  <c r="I45" i="3"/>
  <c r="I37" i="3"/>
  <c r="F109" i="3"/>
  <c r="F85" i="3"/>
  <c r="F61" i="3"/>
  <c r="F45" i="3"/>
  <c r="G101" i="3"/>
  <c r="G69" i="3"/>
  <c r="H93" i="3"/>
  <c r="F116" i="3"/>
  <c r="F108" i="3"/>
  <c r="F100" i="3"/>
  <c r="F92" i="3"/>
  <c r="F84" i="3"/>
  <c r="F76" i="3"/>
  <c r="F68" i="3"/>
  <c r="F60" i="3"/>
  <c r="F52" i="3"/>
  <c r="F44" i="3"/>
  <c r="F36" i="3"/>
  <c r="G116" i="3"/>
  <c r="G108" i="3"/>
  <c r="G100" i="3"/>
  <c r="G92" i="3"/>
  <c r="G84" i="3"/>
  <c r="G76" i="3"/>
  <c r="G68" i="3"/>
  <c r="G60" i="3"/>
  <c r="G52" i="3"/>
  <c r="G44" i="3"/>
  <c r="G36" i="3"/>
  <c r="H116" i="3"/>
  <c r="H108" i="3"/>
  <c r="H100" i="3"/>
  <c r="H92" i="3"/>
  <c r="H84" i="3"/>
  <c r="H76" i="3"/>
  <c r="H68" i="3"/>
  <c r="H60" i="3"/>
  <c r="H52" i="3"/>
  <c r="H44" i="3"/>
  <c r="H36" i="3"/>
  <c r="I116" i="3"/>
  <c r="I108" i="3"/>
  <c r="I100" i="3"/>
  <c r="I92" i="3"/>
  <c r="I84" i="3"/>
  <c r="I76" i="3"/>
  <c r="I68" i="3"/>
  <c r="I60" i="3"/>
  <c r="I52" i="3"/>
  <c r="I44" i="3"/>
  <c r="I36" i="3"/>
  <c r="J117" i="3"/>
  <c r="J109" i="3"/>
  <c r="J101" i="3"/>
  <c r="J93" i="3"/>
  <c r="J85" i="3"/>
  <c r="J77" i="3"/>
  <c r="J69" i="3"/>
  <c r="J61" i="3"/>
  <c r="J53" i="3"/>
  <c r="J45" i="3"/>
  <c r="J37" i="3"/>
  <c r="K117" i="3"/>
  <c r="K93" i="3"/>
  <c r="K85" i="3"/>
  <c r="K69" i="3"/>
  <c r="K53" i="3"/>
  <c r="F117" i="3"/>
  <c r="F115" i="3"/>
  <c r="F107" i="3"/>
  <c r="F99" i="3"/>
  <c r="F91" i="3"/>
  <c r="F83" i="3"/>
  <c r="F75" i="3"/>
  <c r="F67" i="3"/>
  <c r="F59" i="3"/>
  <c r="F51" i="3"/>
  <c r="F43" i="3"/>
  <c r="F35" i="3"/>
  <c r="G115" i="3"/>
  <c r="G107" i="3"/>
  <c r="G99" i="3"/>
  <c r="G91" i="3"/>
  <c r="G83" i="3"/>
  <c r="G75" i="3"/>
  <c r="G67" i="3"/>
  <c r="G59" i="3"/>
  <c r="G51" i="3"/>
  <c r="G43" i="3"/>
  <c r="G35" i="3"/>
  <c r="H115" i="3"/>
  <c r="H107" i="3"/>
  <c r="H99" i="3"/>
  <c r="H91" i="3"/>
  <c r="H83" i="3"/>
  <c r="H75" i="3"/>
  <c r="H67" i="3"/>
  <c r="H59" i="3"/>
  <c r="H51" i="3"/>
  <c r="H43" i="3"/>
  <c r="H35" i="3"/>
  <c r="I115" i="3"/>
  <c r="I107" i="3"/>
  <c r="I99" i="3"/>
  <c r="I91" i="3"/>
  <c r="I83" i="3"/>
  <c r="I75" i="3"/>
  <c r="I67" i="3"/>
  <c r="I59" i="3"/>
  <c r="I51" i="3"/>
  <c r="I43" i="3"/>
  <c r="I35" i="3"/>
  <c r="J116" i="3"/>
  <c r="J108" i="3"/>
  <c r="J100" i="3"/>
  <c r="J92" i="3"/>
  <c r="J84" i="3"/>
  <c r="J76" i="3"/>
  <c r="J68" i="3"/>
  <c r="J60" i="3"/>
  <c r="J52" i="3"/>
  <c r="J44" i="3"/>
  <c r="J36" i="3"/>
  <c r="F33" i="3"/>
  <c r="F114" i="3"/>
  <c r="F106" i="3"/>
  <c r="F98" i="3"/>
  <c r="F90" i="3"/>
  <c r="F82" i="3"/>
  <c r="F74" i="3"/>
  <c r="F66" i="3"/>
  <c r="F58" i="3"/>
  <c r="F50" i="3"/>
  <c r="F42" i="3"/>
  <c r="F34" i="3"/>
  <c r="G114" i="3"/>
  <c r="G106" i="3"/>
  <c r="G98" i="3"/>
  <c r="G90" i="3"/>
  <c r="G82" i="3"/>
  <c r="G74" i="3"/>
  <c r="G66" i="3"/>
  <c r="G58" i="3"/>
  <c r="G50" i="3"/>
  <c r="G42" i="3"/>
  <c r="G34" i="3"/>
  <c r="H114" i="3"/>
  <c r="H106" i="3"/>
  <c r="H98" i="3"/>
  <c r="H90" i="3"/>
  <c r="H82" i="3"/>
  <c r="H74" i="3"/>
  <c r="H66" i="3"/>
  <c r="H58" i="3"/>
  <c r="H50" i="3"/>
  <c r="H42" i="3"/>
  <c r="H34" i="3"/>
  <c r="I114" i="3"/>
  <c r="I106" i="3"/>
  <c r="I98" i="3"/>
  <c r="I90" i="3"/>
  <c r="I82" i="3"/>
  <c r="I74" i="3"/>
  <c r="I66" i="3"/>
  <c r="I58" i="3"/>
  <c r="I50" i="3"/>
  <c r="I42" i="3"/>
  <c r="I34" i="3"/>
  <c r="J115" i="3"/>
  <c r="J107" i="3"/>
  <c r="J99" i="3"/>
  <c r="J91" i="3"/>
  <c r="J83" i="3"/>
  <c r="J75" i="3"/>
  <c r="J67" i="3"/>
  <c r="J59" i="3"/>
  <c r="J51" i="3"/>
  <c r="J43" i="3"/>
  <c r="J35" i="3"/>
  <c r="F121" i="3"/>
  <c r="F113" i="3"/>
  <c r="F105" i="3"/>
  <c r="F97" i="3"/>
  <c r="F89" i="3"/>
  <c r="F81" i="3"/>
  <c r="F73" i="3"/>
  <c r="F65" i="3"/>
  <c r="F57" i="3"/>
  <c r="F49" i="3"/>
  <c r="F41" i="3"/>
  <c r="G121" i="3"/>
  <c r="G113" i="3"/>
  <c r="G105" i="3"/>
  <c r="G97" i="3"/>
  <c r="G89" i="3"/>
  <c r="G81" i="3"/>
  <c r="G73" i="3"/>
  <c r="G65" i="3"/>
  <c r="G57" i="3"/>
  <c r="G49" i="3"/>
  <c r="G41" i="3"/>
  <c r="H121" i="3"/>
  <c r="H113" i="3"/>
  <c r="H105" i="3"/>
  <c r="H97" i="3"/>
  <c r="H89" i="3"/>
  <c r="H81" i="3"/>
  <c r="H73" i="3"/>
  <c r="H65" i="3"/>
  <c r="H57" i="3"/>
  <c r="H49" i="3"/>
  <c r="H41" i="3"/>
  <c r="I33" i="3"/>
  <c r="J114" i="3"/>
  <c r="J106" i="3"/>
  <c r="J98" i="3"/>
  <c r="J90" i="3"/>
  <c r="J82" i="3"/>
  <c r="J74" i="3"/>
  <c r="J66" i="3"/>
  <c r="J58" i="3"/>
  <c r="J50" i="3"/>
  <c r="J42" i="3"/>
  <c r="J34" i="3"/>
  <c r="G33" i="3"/>
  <c r="J33" i="3"/>
  <c r="K33" i="3"/>
  <c r="F23" i="3"/>
  <c r="I25" i="3" l="1"/>
  <c r="K25" i="3"/>
  <c r="I24" i="3"/>
  <c r="K24" i="3"/>
  <c r="I29" i="3"/>
  <c r="K29" i="3"/>
  <c r="H26" i="3"/>
  <c r="J26" i="3" s="1"/>
  <c r="I30" i="3"/>
  <c r="H27" i="3"/>
  <c r="J27" i="3" s="1"/>
  <c r="I32" i="3"/>
  <c r="K32" i="3"/>
  <c r="I31" i="3"/>
  <c r="K31" i="3"/>
  <c r="G28" i="3"/>
  <c r="H28" i="3" s="1"/>
  <c r="J28" i="3" s="1"/>
  <c r="C19" i="1"/>
  <c r="G23" i="3"/>
  <c r="H23" i="3" s="1"/>
  <c r="J23" i="3" s="1"/>
  <c r="K28" i="3" l="1"/>
  <c r="I28" i="3"/>
  <c r="I26" i="3"/>
  <c r="K26" i="3"/>
  <c r="K27" i="3"/>
  <c r="I27" i="3"/>
  <c r="K23" i="3"/>
  <c r="I23" i="3"/>
  <c r="F7" i="3" l="1"/>
  <c r="G10" i="3" s="1"/>
  <c r="G13" i="3" l="1"/>
  <c r="G14" i="3" s="1"/>
  <c r="G15" i="3" s="1"/>
</calcChain>
</file>

<file path=xl/sharedStrings.xml><?xml version="1.0" encoding="utf-8"?>
<sst xmlns="http://schemas.openxmlformats.org/spreadsheetml/2006/main" count="62" uniqueCount="53">
  <si>
    <t>Valor de venda</t>
  </si>
  <si>
    <t>Valor de venda sem impostos</t>
  </si>
  <si>
    <t>Custo estrutura mensal</t>
  </si>
  <si>
    <t>Carga horário do consultor mensal</t>
  </si>
  <si>
    <t>Custo do consultor base mensal</t>
  </si>
  <si>
    <t>Valor final de venda / hora</t>
  </si>
  <si>
    <t>Rateio do custo estrutura / hora</t>
  </si>
  <si>
    <t>Custo total / hora</t>
  </si>
  <si>
    <t>Margem de lucro (R$)</t>
  </si>
  <si>
    <t>Imposto - Markup (%)</t>
  </si>
  <si>
    <t>João</t>
  </si>
  <si>
    <t>RATEIO DA ESTRUTURA PARA VENDA POR HORA</t>
  </si>
  <si>
    <t>Quantidade total de horas à venda</t>
  </si>
  <si>
    <t>Custo consultores total</t>
  </si>
  <si>
    <t>Imposto (R$)</t>
  </si>
  <si>
    <t>Receita 100%  alocado</t>
  </si>
  <si>
    <t>Custo da estrutura total</t>
  </si>
  <si>
    <t>Valor de venda final</t>
  </si>
  <si>
    <t>Margem de lucro por hora (%)</t>
  </si>
  <si>
    <t>Custo da estrutura total (R$)</t>
  </si>
  <si>
    <t>Média de alocação de horas em clientes (%)</t>
  </si>
  <si>
    <t>Receita potencial 100% de alocação</t>
  </si>
  <si>
    <t>Simulador operação de venda de horas (mensal)</t>
  </si>
  <si>
    <t>Quantidade total de horas à venda (soma)</t>
  </si>
  <si>
    <t>Quantidade de horas ociosas</t>
  </si>
  <si>
    <t>Quantidade de horas alocadas (vendidas)</t>
  </si>
  <si>
    <t>Margem da operação</t>
  </si>
  <si>
    <t>Margem da operação (%)</t>
  </si>
  <si>
    <t>Margem / hora</t>
  </si>
  <si>
    <t>Carga horária</t>
  </si>
  <si>
    <t>Custo mensal</t>
  </si>
  <si>
    <t>Custo consultor / hora</t>
  </si>
  <si>
    <t>Nome do consultor</t>
  </si>
  <si>
    <t>Imposto total</t>
  </si>
  <si>
    <t xml:space="preserve">Essa planilha é uma ferramenta grátis criado pela equipe Rabbiit. </t>
  </si>
  <si>
    <t>Quer simplificar o controle de horas e gerar relatórios com valor por hora para seus clientes?</t>
  </si>
  <si>
    <t>Saiba mais em rabbiit.com</t>
  </si>
  <si>
    <t>Custo do consultor / hora</t>
  </si>
  <si>
    <t>Custo da estrutura / hora</t>
  </si>
  <si>
    <t>(Custo total incluso benefícios, INSS, etc.)</t>
  </si>
  <si>
    <t>(Ex. 160, 168, 180)</t>
  </si>
  <si>
    <t>(Custo consultor + estrutura)</t>
  </si>
  <si>
    <t>(Ex. 10 consultores com carga 160 hrs = 1.600)</t>
  </si>
  <si>
    <t>O custo da estrutura que suporta a sua operação dividido pela quantidade de horas dos consultores</t>
  </si>
  <si>
    <t>(Aluguel, ferramentas, Pessoas no RH/TI/Etc)</t>
  </si>
  <si>
    <t>Ana</t>
  </si>
  <si>
    <t>André</t>
  </si>
  <si>
    <t>Pedro</t>
  </si>
  <si>
    <t>Mariana</t>
  </si>
  <si>
    <t>(Calculo rateio da estrutura/ hora logo abaixo)</t>
  </si>
  <si>
    <t>Insira cada consultor com sua carga horária e custo total mensal. Altere somenta as células em branco.</t>
  </si>
  <si>
    <t>CALCULADORA PREÇO DE VENDA POR HORA</t>
  </si>
  <si>
    <t>Altere somenta as células em branco. A planilha está protegida, senha: rabbiit.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</si>
</sst>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0.0%"/>
    <numFmt numFmtId="165" formatCode="#,##0.0000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Inter Tight"/>
    </font>
    <font>
      <sz val="11"/>
      <color theme="1"/>
      <name val="Inter Tight"/>
    </font>
    <font>
      <b/>
      <sz val="10"/>
      <color theme="1"/>
      <name val="Inter Tight"/>
    </font>
    <font>
      <b/>
      <u/>
      <sz val="11"/>
      <color theme="10"/>
      <name val="Inter Tight"/>
    </font>
    <font>
      <b/>
      <sz val="16"/>
      <color theme="5" tint="-0.24997711111789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9" fillId="2" borderId="0" xfId="0" applyFont="1" applyFill="1" applyAlignment="1">
      <alignment vertical="center"/>
    </xf>
    <xf numFmtId="44" fontId="9" fillId="2" borderId="0" xfId="1" applyFont="1" applyFill="1" applyAlignment="1">
      <alignment vertical="center"/>
    </xf>
    <xf numFmtId="44" fontId="9" fillId="2" borderId="0" xfId="0" applyNumberFormat="1" applyFont="1" applyFill="1" applyAlignment="1">
      <alignment vertical="center"/>
    </xf>
    <xf numFmtId="9" fontId="10" fillId="2" borderId="0" xfId="2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9" fontId="10" fillId="5" borderId="0" xfId="2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44" fontId="10" fillId="2" borderId="0" xfId="0" applyNumberFormat="1" applyFont="1" applyFill="1" applyAlignment="1">
      <alignment vertical="center"/>
    </xf>
    <xf numFmtId="44" fontId="10" fillId="2" borderId="0" xfId="1" applyFont="1" applyFill="1" applyAlignment="1">
      <alignment vertical="center"/>
    </xf>
    <xf numFmtId="3" fontId="10" fillId="2" borderId="0" xfId="0" applyNumberFormat="1" applyFont="1" applyFill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44" fontId="9" fillId="2" borderId="1" xfId="0" applyNumberFormat="1" applyFont="1" applyFill="1" applyBorder="1" applyAlignment="1">
      <alignment vertical="center"/>
    </xf>
    <xf numFmtId="44" fontId="10" fillId="2" borderId="1" xfId="0" applyNumberFormat="1" applyFont="1" applyFill="1" applyBorder="1" applyAlignment="1">
      <alignment vertical="center"/>
    </xf>
    <xf numFmtId="165" fontId="10" fillId="2" borderId="0" xfId="0" applyNumberFormat="1" applyFont="1" applyFill="1" applyAlignment="1">
      <alignment horizontal="center" vertical="center"/>
    </xf>
    <xf numFmtId="0" fontId="11" fillId="4" borderId="4" xfId="0" applyFont="1" applyFill="1" applyBorder="1"/>
    <xf numFmtId="0" fontId="11" fillId="4" borderId="0" xfId="0" applyFont="1" applyFill="1"/>
    <xf numFmtId="0" fontId="11" fillId="4" borderId="9" xfId="0" applyFont="1" applyFill="1" applyBorder="1"/>
    <xf numFmtId="0" fontId="11" fillId="4" borderId="3" xfId="0" applyFont="1" applyFill="1" applyBorder="1" applyAlignment="1">
      <alignment horizontal="left" indent="1"/>
    </xf>
    <xf numFmtId="0" fontId="11" fillId="4" borderId="6" xfId="0" applyFont="1" applyFill="1" applyBorder="1" applyAlignment="1">
      <alignment horizontal="left" vertical="center" indent="1"/>
    </xf>
    <xf numFmtId="0" fontId="14" fillId="4" borderId="8" xfId="3" applyFont="1" applyFill="1" applyBorder="1" applyAlignment="1">
      <alignment horizontal="left" vertical="top" indent="1"/>
    </xf>
    <xf numFmtId="0" fontId="4" fillId="4" borderId="1" xfId="0" applyFont="1" applyFill="1" applyBorder="1" applyAlignment="1" applyProtection="1">
      <alignment horizontal="center" vertical="center"/>
      <protection locked="0"/>
    </xf>
    <xf numFmtId="44" fontId="4" fillId="4" borderId="1" xfId="1" applyFont="1" applyFill="1" applyBorder="1" applyAlignment="1" applyProtection="1">
      <alignment vertical="center"/>
      <protection locked="0"/>
    </xf>
    <xf numFmtId="9" fontId="4" fillId="4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2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13" fillId="4" borderId="4" xfId="0" applyFont="1" applyFill="1" applyBorder="1"/>
    <xf numFmtId="0" fontId="12" fillId="4" borderId="5" xfId="0" applyFont="1" applyFill="1" applyBorder="1"/>
    <xf numFmtId="0" fontId="13" fillId="4" borderId="0" xfId="0" applyFont="1" applyFill="1"/>
    <xf numFmtId="0" fontId="12" fillId="4" borderId="7" xfId="0" applyFont="1" applyFill="1" applyBorder="1"/>
    <xf numFmtId="0" fontId="14" fillId="4" borderId="8" xfId="3" applyFont="1" applyFill="1" applyBorder="1" applyAlignment="1" applyProtection="1">
      <alignment horizontal="left" vertical="top" indent="1"/>
    </xf>
    <xf numFmtId="0" fontId="12" fillId="4" borderId="10" xfId="0" applyFont="1" applyFill="1" applyBorder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4" fontId="4" fillId="2" borderId="0" xfId="0" applyNumberFormat="1" applyFont="1" applyFill="1" applyAlignment="1">
      <alignment vertical="center"/>
    </xf>
    <xf numFmtId="44" fontId="3" fillId="2" borderId="0" xfId="0" applyNumberFormat="1" applyFont="1" applyFill="1" applyAlignment="1">
      <alignment vertical="center"/>
    </xf>
    <xf numFmtId="44" fontId="4" fillId="2" borderId="0" xfId="0" applyNumberFormat="1" applyFont="1" applyFill="1" applyAlignment="1">
      <alignment horizontal="center" vertical="center"/>
    </xf>
    <xf numFmtId="44" fontId="6" fillId="2" borderId="0" xfId="0" applyNumberFormat="1" applyFont="1" applyFill="1"/>
    <xf numFmtId="44" fontId="7" fillId="2" borderId="0" xfId="0" applyNumberFormat="1" applyFont="1" applyFill="1"/>
    <xf numFmtId="44" fontId="8" fillId="2" borderId="0" xfId="0" applyNumberFormat="1" applyFont="1" applyFill="1"/>
    <xf numFmtId="9" fontId="4" fillId="2" borderId="0" xfId="2" applyFont="1" applyFill="1" applyBorder="1" applyAlignment="1" applyProtection="1">
      <alignment vertical="center"/>
    </xf>
    <xf numFmtId="44" fontId="5" fillId="3" borderId="0" xfId="0" applyNumberFormat="1" applyFont="1" applyFill="1" applyAlignment="1">
      <alignment vertical="center"/>
    </xf>
    <xf numFmtId="44" fontId="0" fillId="2" borderId="0" xfId="0" applyNumberFormat="1" applyFill="1"/>
    <xf numFmtId="44" fontId="5" fillId="2" borderId="0" xfId="1" applyFont="1" applyFill="1" applyAlignment="1" applyProtection="1">
      <alignment vertical="center"/>
    </xf>
    <xf numFmtId="0" fontId="3" fillId="2" borderId="0" xfId="0" applyFont="1" applyFill="1" applyAlignment="1">
      <alignment vertical="center"/>
    </xf>
    <xf numFmtId="44" fontId="3" fillId="2" borderId="0" xfId="1" applyFont="1" applyFill="1" applyAlignment="1" applyProtection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left" vertical="center" indent="2"/>
    </xf>
    <xf numFmtId="0" fontId="0" fillId="2" borderId="0" xfId="0" applyFill="1" applyAlignment="1">
      <alignment vertical="top"/>
    </xf>
    <xf numFmtId="0" fontId="15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0" fillId="0" borderId="0" xfId="0" applyAlignment="1">
      <alignment vertical="top"/>
    </xf>
    <xf numFmtId="9" fontId="9" fillId="4" borderId="1" xfId="2" applyFont="1" applyFill="1" applyBorder="1" applyAlignment="1" applyProtection="1">
      <alignment horizontal="center" vertical="center"/>
      <protection locked="0"/>
    </xf>
    <xf numFmtId="164" fontId="9" fillId="4" borderId="1" xfId="2" applyNumberFormat="1" applyFont="1" applyFill="1" applyBorder="1" applyAlignment="1" applyProtection="1">
      <alignment horizontal="center" vertical="center"/>
      <protection locked="0"/>
    </xf>
    <xf numFmtId="44" fontId="9" fillId="4" borderId="1" xfId="1" applyFont="1" applyFill="1" applyBorder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44" fontId="9" fillId="4" borderId="2" xfId="1" applyFont="1" applyFill="1" applyBorder="1" applyAlignment="1" applyProtection="1">
      <alignment vertical="center"/>
      <protection locked="0"/>
    </xf>
    <xf numFmtId="0" fontId="9" fillId="4" borderId="1" xfId="0" applyFont="1" applyFill="1" applyBorder="1" applyAlignment="1" applyProtection="1">
      <alignment vertical="center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44" fontId="9" fillId="4" borderId="1" xfId="1" applyFont="1" applyFill="1" applyBorder="1" applyAlignment="1" applyProtection="1">
      <alignment vertical="center"/>
      <protection locked="0"/>
    </xf>
    <xf numFmtId="0" fontId="10" fillId="6" borderId="1" xfId="0" applyFont="1" applyFill="1" applyBorder="1" applyAlignment="1">
      <alignment horizontal="center" vertical="center"/>
    </xf>
    <xf numFmtId="0" fontId="12" fillId="4" borderId="0" xfId="0" applyFont="1" applyFill="1"/>
    <xf numFmtId="0" fontId="12" fillId="4" borderId="4" xfId="0" applyFont="1" applyFill="1" applyBorder="1"/>
    <xf numFmtId="0" fontId="9" fillId="4" borderId="5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12" fillId="4" borderId="9" xfId="0" applyFont="1" applyFill="1" applyBorder="1"/>
    <xf numFmtId="0" fontId="9" fillId="4" borderId="10" xfId="0" applyFont="1" applyFill="1" applyBorder="1" applyAlignment="1">
      <alignment vertical="center"/>
    </xf>
    <xf numFmtId="0" fontId="10" fillId="2" borderId="0" xfId="0" applyFont="1" applyFill="1" applyAlignment="1">
      <alignment horizontal="right" vertical="center" indent="2"/>
    </xf>
    <xf numFmtId="0" fontId="5" fillId="2" borderId="0" xfId="0" applyFont="1" applyFill="1" applyAlignment="1">
      <alignment horizontal="left"/>
    </xf>
    <xf numFmtId="0" fontId="9" fillId="2" borderId="0" xfId="0" applyFont="1" applyFill="1" applyAlignment="1">
      <alignment horizontal="right" vertical="center" indent="2"/>
    </xf>
  </cellXfs>
  <cellStyles count="4">
    <cellStyle name="Hiperlink" xfId="3" builtinId="8"/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FFFFCC"/>
      <color rgb="FFF4F6F0"/>
      <color rgb="FFFAEC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rabbiit.com/?utm_source=planilha-calculadora-valor-venda-por-hora-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rabbiit.com/?utm_source=planilha-calculadora-valor-venda-por-hora-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266701</xdr:colOff>
      <xdr:row>1</xdr:row>
      <xdr:rowOff>219076</xdr:rowOff>
    </xdr:from>
    <xdr:to>
      <xdr:col>4</xdr:col>
      <xdr:colOff>1524000</xdr:colOff>
      <xdr:row>3</xdr:row>
      <xdr:rowOff>5398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09D01E-1954-17AC-FE1B-1D19D2622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1" y="504826"/>
          <a:ext cx="1257299" cy="3387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1428751</xdr:colOff>
      <xdr:row>1</xdr:row>
      <xdr:rowOff>238126</xdr:rowOff>
    </xdr:from>
    <xdr:to>
      <xdr:col>5</xdr:col>
      <xdr:colOff>942975</xdr:colOff>
      <xdr:row>3</xdr:row>
      <xdr:rowOff>24448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A9030A-64F7-4B25-BB3F-707DA3A70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58101" y="476251"/>
          <a:ext cx="1257299" cy="338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rabbiit.com/?utm_source=planilha-calculadora-valor-venda-por-hora-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rabbiit.com/?utm_source=planilha-calculadora-valor-venda-por-hora-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D822-D6D7-40AD-A1F2-BE904FC3CD79}">
  <dimension ref="A1:F27"/>
  <sheetViews>
    <sheetView tabSelected="1" zoomScaleNormal="100" workbookViewId="0">
      <selection activeCell="D14" sqref="D14"/>
    </sheetView>
  </sheetViews>
  <sheetFormatPr defaultRowHeight="15" x14ac:dyDescent="0.25"/>
  <cols>
    <col min="1" max="1" width="5.7109375" customWidth="1"/>
    <col min="2" max="2" width="51" customWidth="1"/>
    <col min="3" max="3" width="24.140625" customWidth="1"/>
    <col min="4" max="4" width="27.42578125" customWidth="1"/>
    <col min="5" max="5" width="28.7109375" customWidth="1"/>
    <col min="6" max="6" width="12.85546875" customWidth="1"/>
  </cols>
  <sheetData>
    <row r="1" spans="1:6" ht="24.95" customHeight="1" x14ac:dyDescent="0.25">
      <c r="A1" s="27"/>
      <c r="B1" s="27"/>
      <c r="C1" s="27"/>
      <c r="D1" s="27"/>
      <c r="E1" s="27"/>
      <c r="F1" s="27"/>
    </row>
    <row r="2" spans="1:6" ht="21.95" customHeight="1" x14ac:dyDescent="0.4">
      <c r="A2" s="27"/>
      <c r="B2" s="20" t="s">
        <v>34</v>
      </c>
      <c r="C2" s="28"/>
      <c r="D2" s="28"/>
      <c r="E2" s="29"/>
      <c r="F2" s="27"/>
    </row>
    <row r="3" spans="1:6" ht="21.95" customHeight="1" x14ac:dyDescent="0.4">
      <c r="A3" s="27"/>
      <c r="B3" s="21" t="s">
        <v>35</v>
      </c>
      <c r="C3" s="30"/>
      <c r="D3" s="30"/>
      <c r="E3" s="31"/>
      <c r="F3" s="27"/>
    </row>
    <row r="4" spans="1:6" ht="21.95" customHeight="1" x14ac:dyDescent="0.4">
      <c r="A4" s="27"/>
      <c r="B4" s="32" t="s">
        <v>36</v>
      </c>
      <c r="C4" s="19"/>
      <c r="D4" s="19"/>
      <c r="E4" s="33"/>
      <c r="F4" s="27"/>
    </row>
    <row r="5" spans="1:6" ht="36" customHeight="1" x14ac:dyDescent="0.25">
      <c r="A5" s="27"/>
      <c r="B5" s="27"/>
      <c r="C5" s="27"/>
      <c r="D5" s="27"/>
      <c r="E5" s="27"/>
      <c r="F5" s="27"/>
    </row>
    <row r="6" spans="1:6" ht="27.95" customHeight="1" x14ac:dyDescent="0.25">
      <c r="A6" s="27"/>
      <c r="B6" s="34" t="s">
        <v>51</v>
      </c>
      <c r="C6" s="35"/>
      <c r="D6" s="27"/>
      <c r="E6" s="27"/>
      <c r="F6" s="27"/>
    </row>
    <row r="7" spans="1:6" ht="27.95" customHeight="1" x14ac:dyDescent="0.25">
      <c r="A7" s="27"/>
      <c r="B7" s="48" t="s">
        <v>52</v>
      </c>
      <c r="C7" s="35"/>
      <c r="D7" s="27"/>
      <c r="E7" s="27"/>
      <c r="F7" s="27"/>
    </row>
    <row r="8" spans="1:6" ht="29.25" customHeight="1" x14ac:dyDescent="0.25">
      <c r="A8" s="27"/>
      <c r="B8" s="34"/>
      <c r="C8" s="35"/>
      <c r="D8" s="27"/>
      <c r="E8" s="27"/>
      <c r="F8" s="27"/>
    </row>
    <row r="9" spans="1:6" ht="35.1" customHeight="1" x14ac:dyDescent="0.25">
      <c r="A9" s="27"/>
      <c r="B9" s="35" t="s">
        <v>3</v>
      </c>
      <c r="C9" s="23">
        <v>160</v>
      </c>
      <c r="D9" s="49" t="s">
        <v>40</v>
      </c>
      <c r="E9" s="27"/>
      <c r="F9" s="27"/>
    </row>
    <row r="10" spans="1:6" ht="35.1" customHeight="1" x14ac:dyDescent="0.25">
      <c r="A10" s="27"/>
      <c r="B10" s="35" t="s">
        <v>4</v>
      </c>
      <c r="C10" s="24">
        <v>11000</v>
      </c>
      <c r="D10" s="49" t="s">
        <v>39</v>
      </c>
      <c r="E10" s="27"/>
      <c r="F10" s="27"/>
    </row>
    <row r="11" spans="1:6" ht="35.1" customHeight="1" x14ac:dyDescent="0.25">
      <c r="A11" s="27"/>
      <c r="B11" s="35" t="s">
        <v>37</v>
      </c>
      <c r="C11" s="36">
        <f>C10/C9</f>
        <v>68.75</v>
      </c>
      <c r="D11" s="27"/>
      <c r="E11" s="27"/>
      <c r="F11" s="27"/>
    </row>
    <row r="12" spans="1:6" ht="35.1" customHeight="1" x14ac:dyDescent="0.25">
      <c r="A12" s="27"/>
      <c r="B12" s="35" t="s">
        <v>38</v>
      </c>
      <c r="C12" s="36">
        <f>C26</f>
        <v>21.875</v>
      </c>
      <c r="D12" s="49" t="s">
        <v>49</v>
      </c>
      <c r="E12" s="27"/>
      <c r="F12" s="27"/>
    </row>
    <row r="13" spans="1:6" ht="35.1" customHeight="1" x14ac:dyDescent="0.25">
      <c r="A13" s="27"/>
      <c r="B13" s="35" t="s">
        <v>7</v>
      </c>
      <c r="C13" s="37">
        <f>C11+C12</f>
        <v>90.625</v>
      </c>
      <c r="D13" s="49" t="s">
        <v>41</v>
      </c>
      <c r="E13" s="27"/>
      <c r="F13" s="27"/>
    </row>
    <row r="14" spans="1:6" ht="35.1" customHeight="1" x14ac:dyDescent="0.25">
      <c r="A14" s="27"/>
      <c r="B14" s="35" t="s">
        <v>18</v>
      </c>
      <c r="C14" s="25">
        <v>0.4</v>
      </c>
      <c r="D14" s="27"/>
      <c r="E14" s="27"/>
      <c r="F14" s="27"/>
    </row>
    <row r="15" spans="1:6" ht="35.1" customHeight="1" x14ac:dyDescent="0.25">
      <c r="A15" s="27"/>
      <c r="B15" s="35" t="s">
        <v>8</v>
      </c>
      <c r="C15" s="38">
        <f>C13*C14</f>
        <v>36.25</v>
      </c>
      <c r="D15" s="27"/>
      <c r="E15" s="27"/>
      <c r="F15" s="27"/>
    </row>
    <row r="16" spans="1:6" ht="35.1" customHeight="1" x14ac:dyDescent="0.45">
      <c r="A16" s="27"/>
      <c r="B16" s="35" t="s">
        <v>1</v>
      </c>
      <c r="C16" s="36">
        <f>C13+C15</f>
        <v>126.875</v>
      </c>
      <c r="D16" s="39"/>
      <c r="E16" s="40"/>
      <c r="F16" s="41"/>
    </row>
    <row r="17" spans="1:6" ht="35.1" customHeight="1" x14ac:dyDescent="0.25">
      <c r="A17" s="27"/>
      <c r="B17" s="35" t="s">
        <v>9</v>
      </c>
      <c r="C17" s="26">
        <v>0.155</v>
      </c>
      <c r="D17" s="27"/>
      <c r="E17" s="27"/>
      <c r="F17" s="27"/>
    </row>
    <row r="18" spans="1:6" ht="17.25" customHeight="1" x14ac:dyDescent="0.25">
      <c r="A18" s="27"/>
      <c r="B18" s="35"/>
      <c r="C18" s="42"/>
      <c r="D18" s="27"/>
      <c r="E18" s="27"/>
      <c r="F18" s="27"/>
    </row>
    <row r="19" spans="1:6" ht="40.5" customHeight="1" x14ac:dyDescent="0.4">
      <c r="A19" s="27"/>
      <c r="B19" s="34" t="s">
        <v>5</v>
      </c>
      <c r="C19" s="43">
        <f>C16/(1-C17)</f>
        <v>150.14792899408283</v>
      </c>
      <c r="D19" s="41"/>
      <c r="E19" s="44"/>
      <c r="F19" s="27"/>
    </row>
    <row r="20" spans="1:6" ht="61.5" customHeight="1" x14ac:dyDescent="0.25">
      <c r="A20" s="27"/>
      <c r="B20" s="27"/>
      <c r="C20" s="27"/>
      <c r="D20" s="27"/>
      <c r="E20" s="27"/>
      <c r="F20" s="27"/>
    </row>
    <row r="21" spans="1:6" ht="35.25" customHeight="1" x14ac:dyDescent="0.25">
      <c r="A21" s="27"/>
      <c r="B21" s="34" t="s">
        <v>11</v>
      </c>
      <c r="C21" s="35"/>
      <c r="D21" s="27"/>
      <c r="E21" s="27"/>
      <c r="F21" s="27"/>
    </row>
    <row r="22" spans="1:6" s="53" customFormat="1" ht="56.25" customHeight="1" x14ac:dyDescent="0.25">
      <c r="A22" s="50"/>
      <c r="B22" s="51" t="s">
        <v>43</v>
      </c>
      <c r="C22" s="52"/>
      <c r="D22" s="50"/>
      <c r="E22" s="50"/>
      <c r="F22" s="50"/>
    </row>
    <row r="23" spans="1:6" ht="27.95" customHeight="1" x14ac:dyDescent="0.25">
      <c r="A23" s="27"/>
      <c r="B23" s="35" t="s">
        <v>2</v>
      </c>
      <c r="C23" s="24">
        <v>35000</v>
      </c>
      <c r="D23" s="49" t="s">
        <v>44</v>
      </c>
      <c r="E23" s="27"/>
      <c r="F23" s="27"/>
    </row>
    <row r="24" spans="1:6" ht="27.95" customHeight="1" x14ac:dyDescent="0.25">
      <c r="A24" s="27"/>
      <c r="B24" s="35" t="s">
        <v>12</v>
      </c>
      <c r="C24" s="23">
        <v>1600</v>
      </c>
      <c r="D24" s="49" t="s">
        <v>42</v>
      </c>
      <c r="E24" s="27"/>
      <c r="F24" s="27"/>
    </row>
    <row r="25" spans="1:6" ht="9.9499999999999993" customHeight="1" x14ac:dyDescent="0.25">
      <c r="A25" s="27"/>
      <c r="B25" s="35"/>
      <c r="C25" s="35"/>
      <c r="D25" s="27"/>
      <c r="E25" s="27"/>
      <c r="F25" s="27"/>
    </row>
    <row r="26" spans="1:6" ht="27.95" customHeight="1" x14ac:dyDescent="0.25">
      <c r="A26" s="27"/>
      <c r="B26" s="34" t="s">
        <v>6</v>
      </c>
      <c r="C26" s="45">
        <f>C23/C24</f>
        <v>21.875</v>
      </c>
      <c r="D26" s="27"/>
      <c r="E26" s="27"/>
      <c r="F26" s="27"/>
    </row>
    <row r="27" spans="1:6" ht="27.95" customHeight="1" x14ac:dyDescent="0.25">
      <c r="A27" s="27"/>
      <c r="B27" s="46"/>
      <c r="C27" s="47"/>
      <c r="D27" s="27"/>
      <c r="E27" s="27"/>
      <c r="F27" s="27"/>
    </row>
  </sheetData>
  <sheetProtection algorithmName="SHA-512" hashValue="fWC/nFb3J/AyF6apbCO/JTg1MQr6BQXuRQH+5H0bNJuZbag9zAblm7IDzdkmu11MTNjmURSpz3mlvLdOLaXuPg==" saltValue="5Bdd1GsA27H/IWgE9YmV8Q==" spinCount="100000" sheet="1" objects="1" scenarios="1"/>
  <hyperlinks>
    <hyperlink ref="B4" r:id="rId1" xr:uid="{1D000781-5CC9-4D86-9873-D603FDB57CC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96D51-85CC-4167-8AF6-90907BCD74DF}">
  <dimension ref="A1:L123"/>
  <sheetViews>
    <sheetView workbookViewId="0">
      <selection activeCell="D13" sqref="D13"/>
    </sheetView>
  </sheetViews>
  <sheetFormatPr defaultRowHeight="18.75" x14ac:dyDescent="0.25"/>
  <cols>
    <col min="1" max="1" width="5.7109375" style="7" customWidth="1"/>
    <col min="2" max="2" width="50.42578125" style="7" bestFit="1" customWidth="1"/>
    <col min="3" max="3" width="19.85546875" style="7" customWidth="1"/>
    <col min="4" max="4" width="18.28515625" style="7" bestFit="1" customWidth="1"/>
    <col min="5" max="5" width="26.140625" style="7" customWidth="1"/>
    <col min="6" max="6" width="20.7109375" style="7" bestFit="1" customWidth="1"/>
    <col min="7" max="7" width="19.7109375" style="7" bestFit="1" customWidth="1"/>
    <col min="8" max="8" width="17.7109375" style="7" bestFit="1" customWidth="1"/>
    <col min="9" max="9" width="15.85546875" style="7" bestFit="1" customWidth="1"/>
    <col min="10" max="10" width="23.140625" style="7" bestFit="1" customWidth="1"/>
    <col min="11" max="11" width="26.85546875" style="7" bestFit="1" customWidth="1"/>
    <col min="12" max="12" width="25.140625" style="7" bestFit="1" customWidth="1"/>
    <col min="13" max="16384" width="9.140625" style="7"/>
  </cols>
  <sheetData>
    <row r="1" spans="1:12" ht="24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.95" customHeight="1" x14ac:dyDescent="0.4">
      <c r="A2" s="1"/>
      <c r="B2" s="20" t="s">
        <v>34</v>
      </c>
      <c r="C2" s="17"/>
      <c r="D2" s="17"/>
      <c r="E2" s="65"/>
      <c r="F2" s="66"/>
      <c r="G2" s="1"/>
      <c r="H2" s="1"/>
      <c r="I2" s="1"/>
      <c r="J2" s="1"/>
      <c r="K2" s="1"/>
      <c r="L2" s="1"/>
    </row>
    <row r="3" spans="1:12" ht="21.95" customHeight="1" x14ac:dyDescent="0.4">
      <c r="A3" s="1"/>
      <c r="B3" s="21" t="s">
        <v>35</v>
      </c>
      <c r="C3" s="18"/>
      <c r="D3" s="18"/>
      <c r="E3" s="64"/>
      <c r="F3" s="67"/>
      <c r="G3" s="1"/>
      <c r="H3" s="1"/>
      <c r="I3" s="1"/>
      <c r="J3" s="1"/>
      <c r="K3" s="1"/>
      <c r="L3" s="1"/>
    </row>
    <row r="4" spans="1:12" ht="21.95" customHeight="1" x14ac:dyDescent="0.4">
      <c r="A4" s="1"/>
      <c r="B4" s="22" t="s">
        <v>36</v>
      </c>
      <c r="C4" s="19"/>
      <c r="D4" s="19"/>
      <c r="E4" s="68"/>
      <c r="F4" s="69"/>
      <c r="G4" s="1"/>
      <c r="H4" s="1"/>
      <c r="I4" s="1"/>
      <c r="J4" s="1"/>
      <c r="K4" s="1"/>
      <c r="L4" s="1"/>
    </row>
    <row r="5" spans="1:12" ht="18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33.75" customHeight="1" x14ac:dyDescent="0.4">
      <c r="A6" s="1"/>
      <c r="B6" s="71" t="s">
        <v>22</v>
      </c>
      <c r="C6" s="71"/>
      <c r="D6" s="71"/>
      <c r="E6" s="1"/>
      <c r="F6" s="1"/>
      <c r="G6" s="1"/>
      <c r="H6" s="1"/>
      <c r="I6" s="1"/>
      <c r="J6" s="1"/>
      <c r="K6" s="1"/>
      <c r="L6" s="1"/>
    </row>
    <row r="7" spans="1:12" ht="24.95" hidden="1" customHeight="1" x14ac:dyDescent="0.25">
      <c r="A7" s="1"/>
      <c r="B7" s="5"/>
      <c r="C7" s="1"/>
      <c r="D7" s="1"/>
      <c r="E7" s="1" t="s">
        <v>21</v>
      </c>
      <c r="F7" s="2">
        <f>SUM(K23:K123)</f>
        <v>125088.75739644971</v>
      </c>
      <c r="G7" s="1"/>
      <c r="H7" s="1"/>
      <c r="I7" s="1"/>
      <c r="J7" s="1"/>
      <c r="K7" s="1"/>
      <c r="L7" s="1"/>
    </row>
    <row r="8" spans="1:12" ht="24.95" customHeight="1" x14ac:dyDescent="0.25">
      <c r="A8" s="1"/>
      <c r="B8" s="48" t="s">
        <v>52</v>
      </c>
      <c r="C8" s="1"/>
      <c r="D8" s="1"/>
      <c r="E8" s="1"/>
      <c r="F8" s="2"/>
      <c r="G8" s="1"/>
      <c r="H8" s="1"/>
      <c r="I8" s="1"/>
      <c r="J8" s="1"/>
      <c r="K8" s="1"/>
      <c r="L8" s="1"/>
    </row>
    <row r="9" spans="1:12" ht="31.5" customHeight="1" x14ac:dyDescent="0.25">
      <c r="A9" s="1"/>
      <c r="B9" s="48"/>
      <c r="C9" s="1"/>
      <c r="D9" s="1"/>
      <c r="E9" s="1"/>
      <c r="F9" s="2"/>
      <c r="G9" s="1"/>
      <c r="H9" s="1"/>
      <c r="I9" s="1"/>
      <c r="J9" s="1"/>
      <c r="K9" s="1"/>
      <c r="L9" s="1"/>
    </row>
    <row r="10" spans="1:12" ht="24.95" customHeight="1" x14ac:dyDescent="0.25">
      <c r="A10" s="1"/>
      <c r="B10" s="12" t="s">
        <v>20</v>
      </c>
      <c r="C10" s="54">
        <v>0.95</v>
      </c>
      <c r="D10" s="1"/>
      <c r="E10" s="70" t="str">
        <f>_xlfn.CONCAT("Receita total com ",C10*100,"% de alocação")</f>
        <v>Receita total com 95% de alocação</v>
      </c>
      <c r="F10" s="70"/>
      <c r="G10" s="8">
        <f>F7*C10</f>
        <v>118834.31952662722</v>
      </c>
      <c r="H10" s="1"/>
      <c r="I10" s="1"/>
      <c r="J10" s="1"/>
      <c r="K10" s="1"/>
      <c r="L10" s="1"/>
    </row>
    <row r="11" spans="1:12" ht="24.95" customHeight="1" x14ac:dyDescent="0.25">
      <c r="A11" s="1"/>
      <c r="B11" s="12" t="s">
        <v>18</v>
      </c>
      <c r="C11" s="54">
        <v>0.4</v>
      </c>
      <c r="D11" s="1"/>
      <c r="E11" s="72" t="s">
        <v>13</v>
      </c>
      <c r="F11" s="72"/>
      <c r="G11" s="2">
        <f>SUM(D23:D123)*-1</f>
        <v>-53500</v>
      </c>
      <c r="H11" s="1"/>
      <c r="I11" s="1"/>
      <c r="J11" s="1"/>
      <c r="K11" s="1"/>
      <c r="L11" s="1"/>
    </row>
    <row r="12" spans="1:12" ht="24.95" customHeight="1" x14ac:dyDescent="0.25">
      <c r="A12" s="1"/>
      <c r="B12" s="12" t="s">
        <v>9</v>
      </c>
      <c r="C12" s="55">
        <v>0.155</v>
      </c>
      <c r="D12" s="1"/>
      <c r="E12" s="72" t="s">
        <v>16</v>
      </c>
      <c r="F12" s="72"/>
      <c r="G12" s="3">
        <f>C13*-1</f>
        <v>-22000</v>
      </c>
      <c r="H12" s="1"/>
      <c r="I12" s="1"/>
      <c r="J12" s="1"/>
      <c r="K12" s="1"/>
      <c r="L12" s="1"/>
    </row>
    <row r="13" spans="1:12" ht="24.95" customHeight="1" x14ac:dyDescent="0.25">
      <c r="A13" s="1"/>
      <c r="B13" s="12" t="s">
        <v>19</v>
      </c>
      <c r="C13" s="56">
        <v>22000</v>
      </c>
      <c r="D13" s="1"/>
      <c r="E13" s="72" t="s">
        <v>33</v>
      </c>
      <c r="F13" s="72"/>
      <c r="G13" s="3">
        <f>G10*C12*-1</f>
        <v>-18419.31952662722</v>
      </c>
      <c r="H13" s="1"/>
      <c r="I13" s="1"/>
      <c r="J13" s="1"/>
      <c r="K13" s="1"/>
      <c r="L13" s="1"/>
    </row>
    <row r="14" spans="1:12" ht="24.95" customHeight="1" x14ac:dyDescent="0.25">
      <c r="A14" s="1"/>
      <c r="B14" s="12" t="s">
        <v>6</v>
      </c>
      <c r="C14" s="9">
        <f>C13/C16</f>
        <v>26.699029126213592</v>
      </c>
      <c r="D14" s="1"/>
      <c r="E14" s="72" t="s">
        <v>26</v>
      </c>
      <c r="F14" s="72"/>
      <c r="G14" s="8">
        <f>SUM(G10:G13)</f>
        <v>24915.000000000004</v>
      </c>
      <c r="H14" s="1"/>
      <c r="I14" s="1"/>
      <c r="J14" s="1"/>
      <c r="K14" s="1"/>
      <c r="L14" s="1"/>
    </row>
    <row r="15" spans="1:12" ht="24.95" customHeight="1" x14ac:dyDescent="0.25">
      <c r="A15" s="1"/>
      <c r="B15" s="12" t="s">
        <v>12</v>
      </c>
      <c r="C15" s="10" t="str">
        <f>_xlfn.CONCAT(ROUND(C16,1)," hrs")</f>
        <v>824 hrs</v>
      </c>
      <c r="D15" s="1"/>
      <c r="E15" s="70" t="s">
        <v>27</v>
      </c>
      <c r="F15" s="70"/>
      <c r="G15" s="6">
        <f>G14/G10</f>
        <v>0.20966165413533838</v>
      </c>
      <c r="H15" s="1"/>
      <c r="I15" s="1"/>
      <c r="J15" s="1"/>
      <c r="K15" s="1"/>
      <c r="L15" s="1"/>
    </row>
    <row r="16" spans="1:12" ht="24.95" hidden="1" customHeight="1" x14ac:dyDescent="0.25">
      <c r="A16" s="1"/>
      <c r="B16" s="12" t="s">
        <v>23</v>
      </c>
      <c r="C16" s="10">
        <f>SUM(C23:C123)</f>
        <v>824</v>
      </c>
      <c r="D16" s="1"/>
      <c r="E16" s="5"/>
      <c r="F16" s="6"/>
      <c r="G16" s="1"/>
      <c r="H16" s="1"/>
      <c r="I16" s="1"/>
      <c r="J16" s="1"/>
      <c r="K16" s="1"/>
      <c r="L16" s="1"/>
    </row>
    <row r="17" spans="1:12" ht="24.95" customHeight="1" x14ac:dyDescent="0.25">
      <c r="A17" s="1"/>
      <c r="B17" s="12" t="s">
        <v>25</v>
      </c>
      <c r="C17" s="10" t="str">
        <f>_xlfn.CONCAT(ROUND(C16*(C10),1)," hrs")</f>
        <v>782,8 hrs</v>
      </c>
      <c r="D17" s="1"/>
      <c r="E17" s="5"/>
      <c r="F17" s="4"/>
      <c r="G17" s="1"/>
      <c r="H17" s="1"/>
      <c r="I17" s="1"/>
      <c r="J17" s="1"/>
      <c r="K17" s="1"/>
      <c r="L17" s="1"/>
    </row>
    <row r="18" spans="1:12" ht="24.95" customHeight="1" x14ac:dyDescent="0.25">
      <c r="A18" s="1"/>
      <c r="B18" s="12" t="s">
        <v>24</v>
      </c>
      <c r="C18" s="16" t="str">
        <f>_xlfn.CONCAT(ROUND(C16*(1-C10),1)," hrs")</f>
        <v>41,2 hrs</v>
      </c>
      <c r="D18" s="1"/>
      <c r="E18" s="5"/>
      <c r="F18" s="4"/>
      <c r="G18" s="1"/>
      <c r="H18" s="1"/>
      <c r="I18" s="1"/>
      <c r="J18" s="1"/>
      <c r="K18" s="1"/>
      <c r="L18" s="1"/>
    </row>
    <row r="19" spans="1:12" ht="24.9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4.95" customHeight="1" x14ac:dyDescent="0.25">
      <c r="A20" s="1"/>
      <c r="B20" s="48" t="s">
        <v>50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9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9.25" customHeight="1" x14ac:dyDescent="0.25">
      <c r="A22" s="1"/>
      <c r="B22" s="11" t="s">
        <v>32</v>
      </c>
      <c r="C22" s="63" t="s">
        <v>29</v>
      </c>
      <c r="D22" s="63" t="s">
        <v>30</v>
      </c>
      <c r="E22" s="11" t="s">
        <v>31</v>
      </c>
      <c r="F22" s="11" t="s">
        <v>7</v>
      </c>
      <c r="G22" s="11" t="s">
        <v>28</v>
      </c>
      <c r="H22" s="11" t="s">
        <v>0</v>
      </c>
      <c r="I22" s="11" t="s">
        <v>14</v>
      </c>
      <c r="J22" s="11" t="s">
        <v>17</v>
      </c>
      <c r="K22" s="11" t="s">
        <v>15</v>
      </c>
      <c r="L22" s="1"/>
    </row>
    <row r="23" spans="1:12" x14ac:dyDescent="0.25">
      <c r="A23" s="1"/>
      <c r="B23" s="57" t="s">
        <v>10</v>
      </c>
      <c r="C23" s="58">
        <v>160</v>
      </c>
      <c r="D23" s="59">
        <v>11000</v>
      </c>
      <c r="E23" s="13">
        <f t="shared" ref="E23:E54" si="0">IF(AND(C23&gt;0,D23&gt;0),D23/C23,"")</f>
        <v>68.75</v>
      </c>
      <c r="F23" s="14">
        <f t="shared" ref="F23:F31" si="1">IF(E23&lt;&gt;"",E23+$C$14,"")</f>
        <v>95.449029126213588</v>
      </c>
      <c r="G23" s="14">
        <f t="shared" ref="G23:G31" si="2">IF(E23&lt;&gt;"",F23*$C$11,"")</f>
        <v>38.179611650485434</v>
      </c>
      <c r="H23" s="14">
        <f t="shared" ref="H23:H31" si="3">IF(E23&lt;&gt;"",F23+G23,"")</f>
        <v>133.62864077669903</v>
      </c>
      <c r="I23" s="14">
        <f t="shared" ref="I23:I31" si="4">IF(E23&lt;&gt;"",J23*$C$12,"")</f>
        <v>24.511762509335327</v>
      </c>
      <c r="J23" s="15">
        <f t="shared" ref="J23:J31" si="5">IF(E23&lt;&gt;"",H23/(1-$C$12),"")</f>
        <v>158.14040328603437</v>
      </c>
      <c r="K23" s="14">
        <f t="shared" ref="K23:K54" si="6">IF(E23&lt;&gt;"",J23*C23,"")</f>
        <v>25302.464525765499</v>
      </c>
      <c r="L23" s="1"/>
    </row>
    <row r="24" spans="1:12" x14ac:dyDescent="0.25">
      <c r="A24" s="1"/>
      <c r="B24" s="60" t="s">
        <v>46</v>
      </c>
      <c r="C24" s="61">
        <v>184</v>
      </c>
      <c r="D24" s="62">
        <v>14500</v>
      </c>
      <c r="E24" s="13">
        <f t="shared" si="0"/>
        <v>78.804347826086953</v>
      </c>
      <c r="F24" s="14">
        <f t="shared" si="1"/>
        <v>105.50337695230054</v>
      </c>
      <c r="G24" s="14">
        <f t="shared" si="2"/>
        <v>42.201350780920222</v>
      </c>
      <c r="H24" s="14">
        <f t="shared" si="3"/>
        <v>147.70472773322075</v>
      </c>
      <c r="I24" s="14">
        <f t="shared" si="4"/>
        <v>27.093766625620376</v>
      </c>
      <c r="J24" s="15">
        <f t="shared" si="5"/>
        <v>174.79849435884114</v>
      </c>
      <c r="K24" s="14">
        <f t="shared" si="6"/>
        <v>32162.922962026769</v>
      </c>
      <c r="L24" s="1"/>
    </row>
    <row r="25" spans="1:12" x14ac:dyDescent="0.25">
      <c r="A25" s="1"/>
      <c r="B25" s="60" t="s">
        <v>45</v>
      </c>
      <c r="C25" s="61">
        <v>160</v>
      </c>
      <c r="D25" s="62">
        <v>11000</v>
      </c>
      <c r="E25" s="13">
        <f t="shared" si="0"/>
        <v>68.75</v>
      </c>
      <c r="F25" s="14">
        <f t="shared" si="1"/>
        <v>95.449029126213588</v>
      </c>
      <c r="G25" s="14">
        <f t="shared" si="2"/>
        <v>38.179611650485434</v>
      </c>
      <c r="H25" s="14">
        <f t="shared" si="3"/>
        <v>133.62864077669903</v>
      </c>
      <c r="I25" s="14">
        <f t="shared" si="4"/>
        <v>24.511762509335327</v>
      </c>
      <c r="J25" s="15">
        <f t="shared" si="5"/>
        <v>158.14040328603437</v>
      </c>
      <c r="K25" s="14">
        <f t="shared" si="6"/>
        <v>25302.464525765499</v>
      </c>
      <c r="L25" s="1"/>
    </row>
    <row r="26" spans="1:12" x14ac:dyDescent="0.25">
      <c r="A26" s="1"/>
      <c r="B26" s="60" t="s">
        <v>47</v>
      </c>
      <c r="C26" s="61">
        <v>160</v>
      </c>
      <c r="D26" s="62">
        <v>9500</v>
      </c>
      <c r="E26" s="13">
        <f t="shared" si="0"/>
        <v>59.375</v>
      </c>
      <c r="F26" s="14">
        <f t="shared" si="1"/>
        <v>86.074029126213588</v>
      </c>
      <c r="G26" s="14">
        <f t="shared" si="2"/>
        <v>34.429611650485434</v>
      </c>
      <c r="H26" s="14">
        <f t="shared" si="3"/>
        <v>120.50364077669903</v>
      </c>
      <c r="I26" s="14">
        <f t="shared" si="4"/>
        <v>22.104218130637101</v>
      </c>
      <c r="J26" s="15">
        <f t="shared" si="5"/>
        <v>142.60785890733612</v>
      </c>
      <c r="K26" s="14">
        <f t="shared" si="6"/>
        <v>22817.257425173779</v>
      </c>
      <c r="L26" s="1"/>
    </row>
    <row r="27" spans="1:12" x14ac:dyDescent="0.25">
      <c r="A27" s="1"/>
      <c r="B27" s="60" t="s">
        <v>48</v>
      </c>
      <c r="C27" s="61">
        <v>160</v>
      </c>
      <c r="D27" s="62">
        <v>7500</v>
      </c>
      <c r="E27" s="13">
        <f t="shared" si="0"/>
        <v>46.875</v>
      </c>
      <c r="F27" s="14">
        <f t="shared" si="1"/>
        <v>73.574029126213588</v>
      </c>
      <c r="G27" s="14">
        <f t="shared" si="2"/>
        <v>29.429611650485437</v>
      </c>
      <c r="H27" s="14">
        <f t="shared" si="3"/>
        <v>103.00364077669903</v>
      </c>
      <c r="I27" s="14">
        <f t="shared" si="4"/>
        <v>18.894158959039469</v>
      </c>
      <c r="J27" s="15">
        <f t="shared" si="5"/>
        <v>121.8977997357385</v>
      </c>
      <c r="K27" s="14">
        <f t="shared" si="6"/>
        <v>19503.64795771816</v>
      </c>
      <c r="L27" s="1"/>
    </row>
    <row r="28" spans="1:12" x14ac:dyDescent="0.25">
      <c r="A28" s="1"/>
      <c r="B28" s="60"/>
      <c r="C28" s="61"/>
      <c r="D28" s="62"/>
      <c r="E28" s="13" t="str">
        <f t="shared" si="0"/>
        <v/>
      </c>
      <c r="F28" s="14" t="str">
        <f t="shared" si="1"/>
        <v/>
      </c>
      <c r="G28" s="14" t="str">
        <f t="shared" si="2"/>
        <v/>
      </c>
      <c r="H28" s="14" t="str">
        <f t="shared" si="3"/>
        <v/>
      </c>
      <c r="I28" s="14" t="str">
        <f t="shared" si="4"/>
        <v/>
      </c>
      <c r="J28" s="15" t="str">
        <f t="shared" si="5"/>
        <v/>
      </c>
      <c r="K28" s="14" t="str">
        <f t="shared" si="6"/>
        <v/>
      </c>
      <c r="L28" s="1"/>
    </row>
    <row r="29" spans="1:12" x14ac:dyDescent="0.25">
      <c r="A29" s="1"/>
      <c r="B29" s="60"/>
      <c r="C29" s="61"/>
      <c r="D29" s="62"/>
      <c r="E29" s="13" t="str">
        <f t="shared" si="0"/>
        <v/>
      </c>
      <c r="F29" s="14" t="str">
        <f t="shared" si="1"/>
        <v/>
      </c>
      <c r="G29" s="14" t="str">
        <f t="shared" si="2"/>
        <v/>
      </c>
      <c r="H29" s="14" t="str">
        <f t="shared" si="3"/>
        <v/>
      </c>
      <c r="I29" s="14" t="str">
        <f t="shared" si="4"/>
        <v/>
      </c>
      <c r="J29" s="15" t="str">
        <f t="shared" si="5"/>
        <v/>
      </c>
      <c r="K29" s="14" t="str">
        <f t="shared" si="6"/>
        <v/>
      </c>
      <c r="L29" s="1"/>
    </row>
    <row r="30" spans="1:12" x14ac:dyDescent="0.25">
      <c r="A30" s="1"/>
      <c r="B30" s="60"/>
      <c r="C30" s="61"/>
      <c r="D30" s="62"/>
      <c r="E30" s="13" t="str">
        <f t="shared" si="0"/>
        <v/>
      </c>
      <c r="F30" s="14" t="str">
        <f t="shared" si="1"/>
        <v/>
      </c>
      <c r="G30" s="14" t="str">
        <f t="shared" si="2"/>
        <v/>
      </c>
      <c r="H30" s="14" t="str">
        <f t="shared" si="3"/>
        <v/>
      </c>
      <c r="I30" s="14" t="str">
        <f t="shared" si="4"/>
        <v/>
      </c>
      <c r="J30" s="15" t="str">
        <f t="shared" si="5"/>
        <v/>
      </c>
      <c r="K30" s="14" t="str">
        <f t="shared" si="6"/>
        <v/>
      </c>
      <c r="L30" s="1"/>
    </row>
    <row r="31" spans="1:12" x14ac:dyDescent="0.25">
      <c r="A31" s="1"/>
      <c r="B31" s="60"/>
      <c r="C31" s="61"/>
      <c r="D31" s="62"/>
      <c r="E31" s="13" t="str">
        <f t="shared" si="0"/>
        <v/>
      </c>
      <c r="F31" s="14" t="str">
        <f t="shared" si="1"/>
        <v/>
      </c>
      <c r="G31" s="14" t="str">
        <f t="shared" si="2"/>
        <v/>
      </c>
      <c r="H31" s="14" t="str">
        <f t="shared" si="3"/>
        <v/>
      </c>
      <c r="I31" s="14" t="str">
        <f t="shared" si="4"/>
        <v/>
      </c>
      <c r="J31" s="15" t="str">
        <f t="shared" si="5"/>
        <v/>
      </c>
      <c r="K31" s="14" t="str">
        <f t="shared" si="6"/>
        <v/>
      </c>
      <c r="L31" s="1"/>
    </row>
    <row r="32" spans="1:12" x14ac:dyDescent="0.25">
      <c r="A32" s="1"/>
      <c r="B32" s="60"/>
      <c r="C32" s="61"/>
      <c r="D32" s="62"/>
      <c r="E32" s="13" t="str">
        <f t="shared" si="0"/>
        <v/>
      </c>
      <c r="F32" s="14" t="str">
        <f>IF(E32&lt;&gt;"",E32+$C$14,"")</f>
        <v/>
      </c>
      <c r="G32" s="14" t="str">
        <f>IF(E32&lt;&gt;"",F32*$C$11,"")</f>
        <v/>
      </c>
      <c r="H32" s="14" t="str">
        <f>IF(E32&lt;&gt;"",F32+G32,"")</f>
        <v/>
      </c>
      <c r="I32" s="14" t="str">
        <f>IF(E32&lt;&gt;"",J32*$C$12,"")</f>
        <v/>
      </c>
      <c r="J32" s="15" t="str">
        <f>IF(E32&lt;&gt;"",H32/(1-$C$12),"")</f>
        <v/>
      </c>
      <c r="K32" s="14" t="str">
        <f t="shared" si="6"/>
        <v/>
      </c>
      <c r="L32" s="1"/>
    </row>
    <row r="33" spans="1:12" x14ac:dyDescent="0.25">
      <c r="A33" s="1"/>
      <c r="B33" s="60"/>
      <c r="C33" s="61"/>
      <c r="D33" s="62"/>
      <c r="E33" s="13" t="str">
        <f t="shared" si="0"/>
        <v/>
      </c>
      <c r="F33" s="14" t="str">
        <f>IF(E33&lt;&gt;"",E33+$C$14,"")</f>
        <v/>
      </c>
      <c r="G33" s="14" t="str">
        <f t="shared" ref="G33:G96" si="7">IF(E33&lt;&gt;"",F33*$C$11,"")</f>
        <v/>
      </c>
      <c r="H33" s="14" t="str">
        <f t="shared" ref="H33:H96" si="8">IF(E33&lt;&gt;"",F33+G33,"")</f>
        <v/>
      </c>
      <c r="I33" s="14" t="str">
        <f t="shared" ref="I33:I96" si="9">IF(E33&lt;&gt;"",J33*$C$12,"")</f>
        <v/>
      </c>
      <c r="J33" s="15" t="str">
        <f t="shared" ref="J33:J96" si="10">IF(E33&lt;&gt;"",H33/(1-$C$12),"")</f>
        <v/>
      </c>
      <c r="K33" s="14" t="str">
        <f t="shared" si="6"/>
        <v/>
      </c>
      <c r="L33" s="1"/>
    </row>
    <row r="34" spans="1:12" x14ac:dyDescent="0.25">
      <c r="A34" s="1"/>
      <c r="B34" s="60"/>
      <c r="C34" s="61"/>
      <c r="D34" s="62"/>
      <c r="E34" s="13" t="str">
        <f t="shared" si="0"/>
        <v/>
      </c>
      <c r="F34" s="14" t="str">
        <f t="shared" ref="F34:F97" si="11">IF(E34&lt;&gt;"",E34+$C$14,"")</f>
        <v/>
      </c>
      <c r="G34" s="14" t="str">
        <f t="shared" si="7"/>
        <v/>
      </c>
      <c r="H34" s="14" t="str">
        <f t="shared" si="8"/>
        <v/>
      </c>
      <c r="I34" s="14" t="str">
        <f t="shared" si="9"/>
        <v/>
      </c>
      <c r="J34" s="15" t="str">
        <f t="shared" si="10"/>
        <v/>
      </c>
      <c r="K34" s="14" t="str">
        <f t="shared" si="6"/>
        <v/>
      </c>
      <c r="L34" s="1"/>
    </row>
    <row r="35" spans="1:12" x14ac:dyDescent="0.25">
      <c r="A35" s="1"/>
      <c r="B35" s="60"/>
      <c r="C35" s="61"/>
      <c r="D35" s="62"/>
      <c r="E35" s="13" t="str">
        <f t="shared" si="0"/>
        <v/>
      </c>
      <c r="F35" s="14" t="str">
        <f t="shared" si="11"/>
        <v/>
      </c>
      <c r="G35" s="14" t="str">
        <f t="shared" si="7"/>
        <v/>
      </c>
      <c r="H35" s="14" t="str">
        <f t="shared" si="8"/>
        <v/>
      </c>
      <c r="I35" s="14" t="str">
        <f t="shared" si="9"/>
        <v/>
      </c>
      <c r="J35" s="15" t="str">
        <f t="shared" si="10"/>
        <v/>
      </c>
      <c r="K35" s="14" t="str">
        <f t="shared" si="6"/>
        <v/>
      </c>
      <c r="L35" s="1"/>
    </row>
    <row r="36" spans="1:12" x14ac:dyDescent="0.25">
      <c r="A36" s="1"/>
      <c r="B36" s="60"/>
      <c r="C36" s="61"/>
      <c r="D36" s="62"/>
      <c r="E36" s="13" t="str">
        <f t="shared" si="0"/>
        <v/>
      </c>
      <c r="F36" s="14" t="str">
        <f t="shared" si="11"/>
        <v/>
      </c>
      <c r="G36" s="14" t="str">
        <f t="shared" si="7"/>
        <v/>
      </c>
      <c r="H36" s="14" t="str">
        <f t="shared" si="8"/>
        <v/>
      </c>
      <c r="I36" s="14" t="str">
        <f t="shared" si="9"/>
        <v/>
      </c>
      <c r="J36" s="15" t="str">
        <f t="shared" si="10"/>
        <v/>
      </c>
      <c r="K36" s="14" t="str">
        <f t="shared" si="6"/>
        <v/>
      </c>
      <c r="L36" s="1"/>
    </row>
    <row r="37" spans="1:12" x14ac:dyDescent="0.25">
      <c r="A37" s="1"/>
      <c r="B37" s="60"/>
      <c r="C37" s="61"/>
      <c r="D37" s="62"/>
      <c r="E37" s="13" t="str">
        <f t="shared" si="0"/>
        <v/>
      </c>
      <c r="F37" s="14" t="str">
        <f t="shared" si="11"/>
        <v/>
      </c>
      <c r="G37" s="14" t="str">
        <f t="shared" si="7"/>
        <v/>
      </c>
      <c r="H37" s="14" t="str">
        <f t="shared" si="8"/>
        <v/>
      </c>
      <c r="I37" s="14" t="str">
        <f t="shared" si="9"/>
        <v/>
      </c>
      <c r="J37" s="15" t="str">
        <f t="shared" si="10"/>
        <v/>
      </c>
      <c r="K37" s="14" t="str">
        <f t="shared" si="6"/>
        <v/>
      </c>
      <c r="L37" s="1"/>
    </row>
    <row r="38" spans="1:12" x14ac:dyDescent="0.25">
      <c r="A38" s="1"/>
      <c r="B38" s="60"/>
      <c r="C38" s="61"/>
      <c r="D38" s="62"/>
      <c r="E38" s="13" t="str">
        <f t="shared" si="0"/>
        <v/>
      </c>
      <c r="F38" s="14" t="str">
        <f t="shared" si="11"/>
        <v/>
      </c>
      <c r="G38" s="14" t="str">
        <f t="shared" si="7"/>
        <v/>
      </c>
      <c r="H38" s="14" t="str">
        <f t="shared" si="8"/>
        <v/>
      </c>
      <c r="I38" s="14" t="str">
        <f t="shared" si="9"/>
        <v/>
      </c>
      <c r="J38" s="15" t="str">
        <f t="shared" si="10"/>
        <v/>
      </c>
      <c r="K38" s="14" t="str">
        <f t="shared" si="6"/>
        <v/>
      </c>
      <c r="L38" s="1"/>
    </row>
    <row r="39" spans="1:12" x14ac:dyDescent="0.25">
      <c r="A39" s="1"/>
      <c r="B39" s="60"/>
      <c r="C39" s="61"/>
      <c r="D39" s="62"/>
      <c r="E39" s="13" t="str">
        <f t="shared" si="0"/>
        <v/>
      </c>
      <c r="F39" s="14" t="str">
        <f t="shared" si="11"/>
        <v/>
      </c>
      <c r="G39" s="14" t="str">
        <f t="shared" si="7"/>
        <v/>
      </c>
      <c r="H39" s="14" t="str">
        <f t="shared" si="8"/>
        <v/>
      </c>
      <c r="I39" s="14" t="str">
        <f t="shared" si="9"/>
        <v/>
      </c>
      <c r="J39" s="15" t="str">
        <f t="shared" si="10"/>
        <v/>
      </c>
      <c r="K39" s="14" t="str">
        <f t="shared" si="6"/>
        <v/>
      </c>
      <c r="L39" s="1"/>
    </row>
    <row r="40" spans="1:12" x14ac:dyDescent="0.25">
      <c r="A40" s="1"/>
      <c r="B40" s="60"/>
      <c r="C40" s="61"/>
      <c r="D40" s="62"/>
      <c r="E40" s="13" t="str">
        <f t="shared" si="0"/>
        <v/>
      </c>
      <c r="F40" s="14" t="str">
        <f t="shared" si="11"/>
        <v/>
      </c>
      <c r="G40" s="14" t="str">
        <f t="shared" si="7"/>
        <v/>
      </c>
      <c r="H40" s="14" t="str">
        <f t="shared" si="8"/>
        <v/>
      </c>
      <c r="I40" s="14" t="str">
        <f t="shared" si="9"/>
        <v/>
      </c>
      <c r="J40" s="15" t="str">
        <f t="shared" si="10"/>
        <v/>
      </c>
      <c r="K40" s="14" t="str">
        <f t="shared" si="6"/>
        <v/>
      </c>
      <c r="L40" s="1"/>
    </row>
    <row r="41" spans="1:12" x14ac:dyDescent="0.25">
      <c r="A41" s="1"/>
      <c r="B41" s="60"/>
      <c r="C41" s="61"/>
      <c r="D41" s="62"/>
      <c r="E41" s="13" t="str">
        <f t="shared" si="0"/>
        <v/>
      </c>
      <c r="F41" s="14" t="str">
        <f t="shared" si="11"/>
        <v/>
      </c>
      <c r="G41" s="14" t="str">
        <f t="shared" si="7"/>
        <v/>
      </c>
      <c r="H41" s="14" t="str">
        <f t="shared" si="8"/>
        <v/>
      </c>
      <c r="I41" s="14" t="str">
        <f t="shared" si="9"/>
        <v/>
      </c>
      <c r="J41" s="15" t="str">
        <f t="shared" si="10"/>
        <v/>
      </c>
      <c r="K41" s="14" t="str">
        <f t="shared" si="6"/>
        <v/>
      </c>
      <c r="L41" s="1"/>
    </row>
    <row r="42" spans="1:12" x14ac:dyDescent="0.25">
      <c r="A42" s="1"/>
      <c r="B42" s="60"/>
      <c r="C42" s="61"/>
      <c r="D42" s="62"/>
      <c r="E42" s="13" t="str">
        <f t="shared" si="0"/>
        <v/>
      </c>
      <c r="F42" s="14" t="str">
        <f t="shared" si="11"/>
        <v/>
      </c>
      <c r="G42" s="14" t="str">
        <f t="shared" si="7"/>
        <v/>
      </c>
      <c r="H42" s="14" t="str">
        <f t="shared" si="8"/>
        <v/>
      </c>
      <c r="I42" s="14" t="str">
        <f t="shared" si="9"/>
        <v/>
      </c>
      <c r="J42" s="15" t="str">
        <f t="shared" si="10"/>
        <v/>
      </c>
      <c r="K42" s="14" t="str">
        <f t="shared" si="6"/>
        <v/>
      </c>
      <c r="L42" s="1"/>
    </row>
    <row r="43" spans="1:12" x14ac:dyDescent="0.25">
      <c r="A43" s="1"/>
      <c r="B43" s="60"/>
      <c r="C43" s="61"/>
      <c r="D43" s="62"/>
      <c r="E43" s="13" t="str">
        <f t="shared" si="0"/>
        <v/>
      </c>
      <c r="F43" s="14" t="str">
        <f t="shared" si="11"/>
        <v/>
      </c>
      <c r="G43" s="14" t="str">
        <f t="shared" si="7"/>
        <v/>
      </c>
      <c r="H43" s="14" t="str">
        <f t="shared" si="8"/>
        <v/>
      </c>
      <c r="I43" s="14" t="str">
        <f t="shared" si="9"/>
        <v/>
      </c>
      <c r="J43" s="15" t="str">
        <f t="shared" si="10"/>
        <v/>
      </c>
      <c r="K43" s="14" t="str">
        <f t="shared" si="6"/>
        <v/>
      </c>
      <c r="L43" s="1"/>
    </row>
    <row r="44" spans="1:12" x14ac:dyDescent="0.25">
      <c r="A44" s="1"/>
      <c r="B44" s="60"/>
      <c r="C44" s="61"/>
      <c r="D44" s="62"/>
      <c r="E44" s="13" t="str">
        <f t="shared" si="0"/>
        <v/>
      </c>
      <c r="F44" s="14" t="str">
        <f t="shared" si="11"/>
        <v/>
      </c>
      <c r="G44" s="14" t="str">
        <f t="shared" si="7"/>
        <v/>
      </c>
      <c r="H44" s="14" t="str">
        <f t="shared" si="8"/>
        <v/>
      </c>
      <c r="I44" s="14" t="str">
        <f t="shared" si="9"/>
        <v/>
      </c>
      <c r="J44" s="15" t="str">
        <f t="shared" si="10"/>
        <v/>
      </c>
      <c r="K44" s="14" t="str">
        <f t="shared" si="6"/>
        <v/>
      </c>
      <c r="L44" s="1"/>
    </row>
    <row r="45" spans="1:12" x14ac:dyDescent="0.25">
      <c r="A45" s="1"/>
      <c r="B45" s="60"/>
      <c r="C45" s="61"/>
      <c r="D45" s="62"/>
      <c r="E45" s="13" t="str">
        <f t="shared" si="0"/>
        <v/>
      </c>
      <c r="F45" s="14" t="str">
        <f t="shared" si="11"/>
        <v/>
      </c>
      <c r="G45" s="14" t="str">
        <f t="shared" si="7"/>
        <v/>
      </c>
      <c r="H45" s="14" t="str">
        <f t="shared" si="8"/>
        <v/>
      </c>
      <c r="I45" s="14" t="str">
        <f t="shared" si="9"/>
        <v/>
      </c>
      <c r="J45" s="15" t="str">
        <f t="shared" si="10"/>
        <v/>
      </c>
      <c r="K45" s="14" t="str">
        <f t="shared" si="6"/>
        <v/>
      </c>
      <c r="L45" s="1"/>
    </row>
    <row r="46" spans="1:12" x14ac:dyDescent="0.25">
      <c r="A46" s="1"/>
      <c r="B46" s="60"/>
      <c r="C46" s="61"/>
      <c r="D46" s="62"/>
      <c r="E46" s="13" t="str">
        <f t="shared" si="0"/>
        <v/>
      </c>
      <c r="F46" s="14" t="str">
        <f t="shared" si="11"/>
        <v/>
      </c>
      <c r="G46" s="14" t="str">
        <f t="shared" si="7"/>
        <v/>
      </c>
      <c r="H46" s="14" t="str">
        <f t="shared" si="8"/>
        <v/>
      </c>
      <c r="I46" s="14" t="str">
        <f t="shared" si="9"/>
        <v/>
      </c>
      <c r="J46" s="15" t="str">
        <f t="shared" si="10"/>
        <v/>
      </c>
      <c r="K46" s="14" t="str">
        <f t="shared" si="6"/>
        <v/>
      </c>
      <c r="L46" s="1"/>
    </row>
    <row r="47" spans="1:12" x14ac:dyDescent="0.25">
      <c r="A47" s="1"/>
      <c r="B47" s="60"/>
      <c r="C47" s="61"/>
      <c r="D47" s="62"/>
      <c r="E47" s="13" t="str">
        <f t="shared" si="0"/>
        <v/>
      </c>
      <c r="F47" s="14" t="str">
        <f t="shared" si="11"/>
        <v/>
      </c>
      <c r="G47" s="14" t="str">
        <f t="shared" si="7"/>
        <v/>
      </c>
      <c r="H47" s="14" t="str">
        <f t="shared" si="8"/>
        <v/>
      </c>
      <c r="I47" s="14" t="str">
        <f t="shared" si="9"/>
        <v/>
      </c>
      <c r="J47" s="15" t="str">
        <f t="shared" si="10"/>
        <v/>
      </c>
      <c r="K47" s="14" t="str">
        <f t="shared" si="6"/>
        <v/>
      </c>
      <c r="L47" s="1"/>
    </row>
    <row r="48" spans="1:12" x14ac:dyDescent="0.25">
      <c r="A48" s="1"/>
      <c r="B48" s="60"/>
      <c r="C48" s="61"/>
      <c r="D48" s="62"/>
      <c r="E48" s="13" t="str">
        <f t="shared" si="0"/>
        <v/>
      </c>
      <c r="F48" s="14" t="str">
        <f t="shared" si="11"/>
        <v/>
      </c>
      <c r="G48" s="14" t="str">
        <f t="shared" si="7"/>
        <v/>
      </c>
      <c r="H48" s="14" t="str">
        <f t="shared" si="8"/>
        <v/>
      </c>
      <c r="I48" s="14" t="str">
        <f t="shared" si="9"/>
        <v/>
      </c>
      <c r="J48" s="15" t="str">
        <f t="shared" si="10"/>
        <v/>
      </c>
      <c r="K48" s="14" t="str">
        <f t="shared" si="6"/>
        <v/>
      </c>
      <c r="L48" s="1"/>
    </row>
    <row r="49" spans="1:12" x14ac:dyDescent="0.25">
      <c r="A49" s="1"/>
      <c r="B49" s="60"/>
      <c r="C49" s="61"/>
      <c r="D49" s="62"/>
      <c r="E49" s="13" t="str">
        <f t="shared" si="0"/>
        <v/>
      </c>
      <c r="F49" s="14" t="str">
        <f t="shared" si="11"/>
        <v/>
      </c>
      <c r="G49" s="14" t="str">
        <f t="shared" si="7"/>
        <v/>
      </c>
      <c r="H49" s="14" t="str">
        <f t="shared" si="8"/>
        <v/>
      </c>
      <c r="I49" s="14" t="str">
        <f t="shared" si="9"/>
        <v/>
      </c>
      <c r="J49" s="15" t="str">
        <f t="shared" si="10"/>
        <v/>
      </c>
      <c r="K49" s="14" t="str">
        <f t="shared" si="6"/>
        <v/>
      </c>
      <c r="L49" s="1"/>
    </row>
    <row r="50" spans="1:12" x14ac:dyDescent="0.25">
      <c r="A50" s="1"/>
      <c r="B50" s="60"/>
      <c r="C50" s="61"/>
      <c r="D50" s="62"/>
      <c r="E50" s="13" t="str">
        <f t="shared" si="0"/>
        <v/>
      </c>
      <c r="F50" s="14" t="str">
        <f t="shared" si="11"/>
        <v/>
      </c>
      <c r="G50" s="14" t="str">
        <f t="shared" si="7"/>
        <v/>
      </c>
      <c r="H50" s="14" t="str">
        <f t="shared" si="8"/>
        <v/>
      </c>
      <c r="I50" s="14" t="str">
        <f t="shared" si="9"/>
        <v/>
      </c>
      <c r="J50" s="15" t="str">
        <f t="shared" si="10"/>
        <v/>
      </c>
      <c r="K50" s="14" t="str">
        <f t="shared" si="6"/>
        <v/>
      </c>
      <c r="L50" s="1"/>
    </row>
    <row r="51" spans="1:12" x14ac:dyDescent="0.25">
      <c r="A51" s="1"/>
      <c r="B51" s="60"/>
      <c r="C51" s="61"/>
      <c r="D51" s="62"/>
      <c r="E51" s="13" t="str">
        <f t="shared" si="0"/>
        <v/>
      </c>
      <c r="F51" s="14" t="str">
        <f t="shared" si="11"/>
        <v/>
      </c>
      <c r="G51" s="14" t="str">
        <f t="shared" si="7"/>
        <v/>
      </c>
      <c r="H51" s="14" t="str">
        <f t="shared" si="8"/>
        <v/>
      </c>
      <c r="I51" s="14" t="str">
        <f t="shared" si="9"/>
        <v/>
      </c>
      <c r="J51" s="15" t="str">
        <f t="shared" si="10"/>
        <v/>
      </c>
      <c r="K51" s="14" t="str">
        <f t="shared" si="6"/>
        <v/>
      </c>
      <c r="L51" s="1"/>
    </row>
    <row r="52" spans="1:12" x14ac:dyDescent="0.25">
      <c r="A52" s="1"/>
      <c r="B52" s="60"/>
      <c r="C52" s="61"/>
      <c r="D52" s="62"/>
      <c r="E52" s="13" t="str">
        <f t="shared" si="0"/>
        <v/>
      </c>
      <c r="F52" s="14" t="str">
        <f t="shared" si="11"/>
        <v/>
      </c>
      <c r="G52" s="14" t="str">
        <f t="shared" si="7"/>
        <v/>
      </c>
      <c r="H52" s="14" t="str">
        <f t="shared" si="8"/>
        <v/>
      </c>
      <c r="I52" s="14" t="str">
        <f t="shared" si="9"/>
        <v/>
      </c>
      <c r="J52" s="15" t="str">
        <f t="shared" si="10"/>
        <v/>
      </c>
      <c r="K52" s="14" t="str">
        <f t="shared" si="6"/>
        <v/>
      </c>
      <c r="L52" s="1"/>
    </row>
    <row r="53" spans="1:12" x14ac:dyDescent="0.25">
      <c r="A53" s="1"/>
      <c r="B53" s="60"/>
      <c r="C53" s="61"/>
      <c r="D53" s="62"/>
      <c r="E53" s="13" t="str">
        <f t="shared" si="0"/>
        <v/>
      </c>
      <c r="F53" s="14" t="str">
        <f t="shared" si="11"/>
        <v/>
      </c>
      <c r="G53" s="14" t="str">
        <f t="shared" si="7"/>
        <v/>
      </c>
      <c r="H53" s="14" t="str">
        <f t="shared" si="8"/>
        <v/>
      </c>
      <c r="I53" s="14" t="str">
        <f t="shared" si="9"/>
        <v/>
      </c>
      <c r="J53" s="15" t="str">
        <f t="shared" si="10"/>
        <v/>
      </c>
      <c r="K53" s="14" t="str">
        <f t="shared" si="6"/>
        <v/>
      </c>
      <c r="L53" s="1"/>
    </row>
    <row r="54" spans="1:12" x14ac:dyDescent="0.25">
      <c r="A54" s="1"/>
      <c r="B54" s="60"/>
      <c r="C54" s="61"/>
      <c r="D54" s="62"/>
      <c r="E54" s="13" t="str">
        <f t="shared" si="0"/>
        <v/>
      </c>
      <c r="F54" s="14" t="str">
        <f t="shared" si="11"/>
        <v/>
      </c>
      <c r="G54" s="14" t="str">
        <f t="shared" si="7"/>
        <v/>
      </c>
      <c r="H54" s="14" t="str">
        <f t="shared" si="8"/>
        <v/>
      </c>
      <c r="I54" s="14" t="str">
        <f t="shared" si="9"/>
        <v/>
      </c>
      <c r="J54" s="15" t="str">
        <f t="shared" si="10"/>
        <v/>
      </c>
      <c r="K54" s="14" t="str">
        <f t="shared" si="6"/>
        <v/>
      </c>
      <c r="L54" s="1"/>
    </row>
    <row r="55" spans="1:12" x14ac:dyDescent="0.25">
      <c r="A55" s="1"/>
      <c r="B55" s="60"/>
      <c r="C55" s="61"/>
      <c r="D55" s="62"/>
      <c r="E55" s="13" t="str">
        <f t="shared" ref="E55:E86" si="12">IF(AND(C55&gt;0,D55&gt;0),D55/C55,"")</f>
        <v/>
      </c>
      <c r="F55" s="14" t="str">
        <f t="shared" si="11"/>
        <v/>
      </c>
      <c r="G55" s="14" t="str">
        <f t="shared" si="7"/>
        <v/>
      </c>
      <c r="H55" s="14" t="str">
        <f t="shared" si="8"/>
        <v/>
      </c>
      <c r="I55" s="14" t="str">
        <f t="shared" si="9"/>
        <v/>
      </c>
      <c r="J55" s="15" t="str">
        <f t="shared" si="10"/>
        <v/>
      </c>
      <c r="K55" s="14" t="str">
        <f t="shared" ref="K55:K86" si="13">IF(E55&lt;&gt;"",J55*C55,"")</f>
        <v/>
      </c>
      <c r="L55" s="1"/>
    </row>
    <row r="56" spans="1:12" x14ac:dyDescent="0.25">
      <c r="A56" s="1"/>
      <c r="B56" s="60"/>
      <c r="C56" s="61"/>
      <c r="D56" s="62"/>
      <c r="E56" s="13" t="str">
        <f t="shared" si="12"/>
        <v/>
      </c>
      <c r="F56" s="14" t="str">
        <f t="shared" si="11"/>
        <v/>
      </c>
      <c r="G56" s="14" t="str">
        <f t="shared" si="7"/>
        <v/>
      </c>
      <c r="H56" s="14" t="str">
        <f t="shared" si="8"/>
        <v/>
      </c>
      <c r="I56" s="14" t="str">
        <f t="shared" si="9"/>
        <v/>
      </c>
      <c r="J56" s="15" t="str">
        <f t="shared" si="10"/>
        <v/>
      </c>
      <c r="K56" s="14" t="str">
        <f t="shared" si="13"/>
        <v/>
      </c>
      <c r="L56" s="1"/>
    </row>
    <row r="57" spans="1:12" x14ac:dyDescent="0.25">
      <c r="A57" s="1"/>
      <c r="B57" s="60"/>
      <c r="C57" s="61"/>
      <c r="D57" s="62"/>
      <c r="E57" s="13" t="str">
        <f t="shared" si="12"/>
        <v/>
      </c>
      <c r="F57" s="14" t="str">
        <f t="shared" si="11"/>
        <v/>
      </c>
      <c r="G57" s="14" t="str">
        <f t="shared" si="7"/>
        <v/>
      </c>
      <c r="H57" s="14" t="str">
        <f t="shared" si="8"/>
        <v/>
      </c>
      <c r="I57" s="14" t="str">
        <f t="shared" si="9"/>
        <v/>
      </c>
      <c r="J57" s="15" t="str">
        <f t="shared" si="10"/>
        <v/>
      </c>
      <c r="K57" s="14" t="str">
        <f t="shared" si="13"/>
        <v/>
      </c>
      <c r="L57" s="1"/>
    </row>
    <row r="58" spans="1:12" x14ac:dyDescent="0.25">
      <c r="A58" s="1"/>
      <c r="B58" s="60"/>
      <c r="C58" s="61"/>
      <c r="D58" s="62"/>
      <c r="E58" s="13" t="str">
        <f t="shared" si="12"/>
        <v/>
      </c>
      <c r="F58" s="14" t="str">
        <f t="shared" si="11"/>
        <v/>
      </c>
      <c r="G58" s="14" t="str">
        <f t="shared" si="7"/>
        <v/>
      </c>
      <c r="H58" s="14" t="str">
        <f t="shared" si="8"/>
        <v/>
      </c>
      <c r="I58" s="14" t="str">
        <f t="shared" si="9"/>
        <v/>
      </c>
      <c r="J58" s="15" t="str">
        <f t="shared" si="10"/>
        <v/>
      </c>
      <c r="K58" s="14" t="str">
        <f t="shared" si="13"/>
        <v/>
      </c>
      <c r="L58" s="1"/>
    </row>
    <row r="59" spans="1:12" x14ac:dyDescent="0.25">
      <c r="A59" s="1"/>
      <c r="B59" s="60"/>
      <c r="C59" s="61"/>
      <c r="D59" s="62"/>
      <c r="E59" s="13" t="str">
        <f t="shared" si="12"/>
        <v/>
      </c>
      <c r="F59" s="14" t="str">
        <f t="shared" si="11"/>
        <v/>
      </c>
      <c r="G59" s="14" t="str">
        <f t="shared" si="7"/>
        <v/>
      </c>
      <c r="H59" s="14" t="str">
        <f t="shared" si="8"/>
        <v/>
      </c>
      <c r="I59" s="14" t="str">
        <f t="shared" si="9"/>
        <v/>
      </c>
      <c r="J59" s="15" t="str">
        <f t="shared" si="10"/>
        <v/>
      </c>
      <c r="K59" s="14" t="str">
        <f t="shared" si="13"/>
        <v/>
      </c>
      <c r="L59" s="1"/>
    </row>
    <row r="60" spans="1:12" x14ac:dyDescent="0.25">
      <c r="A60" s="1"/>
      <c r="B60" s="60"/>
      <c r="C60" s="61"/>
      <c r="D60" s="62"/>
      <c r="E60" s="13" t="str">
        <f t="shared" si="12"/>
        <v/>
      </c>
      <c r="F60" s="14" t="str">
        <f t="shared" si="11"/>
        <v/>
      </c>
      <c r="G60" s="14" t="str">
        <f t="shared" si="7"/>
        <v/>
      </c>
      <c r="H60" s="14" t="str">
        <f t="shared" si="8"/>
        <v/>
      </c>
      <c r="I60" s="14" t="str">
        <f t="shared" si="9"/>
        <v/>
      </c>
      <c r="J60" s="15" t="str">
        <f t="shared" si="10"/>
        <v/>
      </c>
      <c r="K60" s="14" t="str">
        <f t="shared" si="13"/>
        <v/>
      </c>
      <c r="L60" s="1"/>
    </row>
    <row r="61" spans="1:12" x14ac:dyDescent="0.25">
      <c r="A61" s="1"/>
      <c r="B61" s="60"/>
      <c r="C61" s="61"/>
      <c r="D61" s="62"/>
      <c r="E61" s="13" t="str">
        <f t="shared" si="12"/>
        <v/>
      </c>
      <c r="F61" s="14" t="str">
        <f t="shared" si="11"/>
        <v/>
      </c>
      <c r="G61" s="14" t="str">
        <f t="shared" si="7"/>
        <v/>
      </c>
      <c r="H61" s="14" t="str">
        <f t="shared" si="8"/>
        <v/>
      </c>
      <c r="I61" s="14" t="str">
        <f t="shared" si="9"/>
        <v/>
      </c>
      <c r="J61" s="15" t="str">
        <f t="shared" si="10"/>
        <v/>
      </c>
      <c r="K61" s="14" t="str">
        <f t="shared" si="13"/>
        <v/>
      </c>
      <c r="L61" s="1"/>
    </row>
    <row r="62" spans="1:12" x14ac:dyDescent="0.25">
      <c r="A62" s="1"/>
      <c r="B62" s="60"/>
      <c r="C62" s="61"/>
      <c r="D62" s="62"/>
      <c r="E62" s="13" t="str">
        <f t="shared" si="12"/>
        <v/>
      </c>
      <c r="F62" s="14" t="str">
        <f t="shared" si="11"/>
        <v/>
      </c>
      <c r="G62" s="14" t="str">
        <f t="shared" si="7"/>
        <v/>
      </c>
      <c r="H62" s="14" t="str">
        <f t="shared" si="8"/>
        <v/>
      </c>
      <c r="I62" s="14" t="str">
        <f t="shared" si="9"/>
        <v/>
      </c>
      <c r="J62" s="15" t="str">
        <f t="shared" si="10"/>
        <v/>
      </c>
      <c r="K62" s="14" t="str">
        <f t="shared" si="13"/>
        <v/>
      </c>
      <c r="L62" s="1"/>
    </row>
    <row r="63" spans="1:12" x14ac:dyDescent="0.25">
      <c r="A63" s="1"/>
      <c r="B63" s="60"/>
      <c r="C63" s="61"/>
      <c r="D63" s="62"/>
      <c r="E63" s="13" t="str">
        <f t="shared" si="12"/>
        <v/>
      </c>
      <c r="F63" s="14" t="str">
        <f t="shared" si="11"/>
        <v/>
      </c>
      <c r="G63" s="14" t="str">
        <f t="shared" si="7"/>
        <v/>
      </c>
      <c r="H63" s="14" t="str">
        <f t="shared" si="8"/>
        <v/>
      </c>
      <c r="I63" s="14" t="str">
        <f t="shared" si="9"/>
        <v/>
      </c>
      <c r="J63" s="15" t="str">
        <f t="shared" si="10"/>
        <v/>
      </c>
      <c r="K63" s="14" t="str">
        <f t="shared" si="13"/>
        <v/>
      </c>
      <c r="L63" s="1"/>
    </row>
    <row r="64" spans="1:12" x14ac:dyDescent="0.25">
      <c r="A64" s="1"/>
      <c r="B64" s="60"/>
      <c r="C64" s="61"/>
      <c r="D64" s="62"/>
      <c r="E64" s="13" t="str">
        <f t="shared" si="12"/>
        <v/>
      </c>
      <c r="F64" s="14" t="str">
        <f t="shared" si="11"/>
        <v/>
      </c>
      <c r="G64" s="14" t="str">
        <f t="shared" si="7"/>
        <v/>
      </c>
      <c r="H64" s="14" t="str">
        <f t="shared" si="8"/>
        <v/>
      </c>
      <c r="I64" s="14" t="str">
        <f t="shared" si="9"/>
        <v/>
      </c>
      <c r="J64" s="15" t="str">
        <f t="shared" si="10"/>
        <v/>
      </c>
      <c r="K64" s="14" t="str">
        <f t="shared" si="13"/>
        <v/>
      </c>
      <c r="L64" s="1"/>
    </row>
    <row r="65" spans="1:12" x14ac:dyDescent="0.25">
      <c r="A65" s="1"/>
      <c r="B65" s="60"/>
      <c r="C65" s="61"/>
      <c r="D65" s="62"/>
      <c r="E65" s="13" t="str">
        <f t="shared" si="12"/>
        <v/>
      </c>
      <c r="F65" s="14" t="str">
        <f t="shared" si="11"/>
        <v/>
      </c>
      <c r="G65" s="14" t="str">
        <f t="shared" si="7"/>
        <v/>
      </c>
      <c r="H65" s="14" t="str">
        <f t="shared" si="8"/>
        <v/>
      </c>
      <c r="I65" s="14" t="str">
        <f t="shared" si="9"/>
        <v/>
      </c>
      <c r="J65" s="15" t="str">
        <f t="shared" si="10"/>
        <v/>
      </c>
      <c r="K65" s="14" t="str">
        <f t="shared" si="13"/>
        <v/>
      </c>
      <c r="L65" s="1"/>
    </row>
    <row r="66" spans="1:12" x14ac:dyDescent="0.25">
      <c r="A66" s="1"/>
      <c r="B66" s="60"/>
      <c r="C66" s="61"/>
      <c r="D66" s="62"/>
      <c r="E66" s="13" t="str">
        <f t="shared" si="12"/>
        <v/>
      </c>
      <c r="F66" s="14" t="str">
        <f t="shared" si="11"/>
        <v/>
      </c>
      <c r="G66" s="14" t="str">
        <f t="shared" si="7"/>
        <v/>
      </c>
      <c r="H66" s="14" t="str">
        <f t="shared" si="8"/>
        <v/>
      </c>
      <c r="I66" s="14" t="str">
        <f t="shared" si="9"/>
        <v/>
      </c>
      <c r="J66" s="15" t="str">
        <f t="shared" si="10"/>
        <v/>
      </c>
      <c r="K66" s="14" t="str">
        <f t="shared" si="13"/>
        <v/>
      </c>
      <c r="L66" s="1"/>
    </row>
    <row r="67" spans="1:12" x14ac:dyDescent="0.25">
      <c r="A67" s="1"/>
      <c r="B67" s="60"/>
      <c r="C67" s="61"/>
      <c r="D67" s="62"/>
      <c r="E67" s="13" t="str">
        <f t="shared" si="12"/>
        <v/>
      </c>
      <c r="F67" s="14" t="str">
        <f t="shared" si="11"/>
        <v/>
      </c>
      <c r="G67" s="14" t="str">
        <f t="shared" si="7"/>
        <v/>
      </c>
      <c r="H67" s="14" t="str">
        <f t="shared" si="8"/>
        <v/>
      </c>
      <c r="I67" s="14" t="str">
        <f t="shared" si="9"/>
        <v/>
      </c>
      <c r="J67" s="15" t="str">
        <f t="shared" si="10"/>
        <v/>
      </c>
      <c r="K67" s="14" t="str">
        <f t="shared" si="13"/>
        <v/>
      </c>
      <c r="L67" s="1"/>
    </row>
    <row r="68" spans="1:12" x14ac:dyDescent="0.25">
      <c r="A68" s="1"/>
      <c r="B68" s="60"/>
      <c r="C68" s="61"/>
      <c r="D68" s="62"/>
      <c r="E68" s="13" t="str">
        <f t="shared" si="12"/>
        <v/>
      </c>
      <c r="F68" s="14" t="str">
        <f t="shared" si="11"/>
        <v/>
      </c>
      <c r="G68" s="14" t="str">
        <f t="shared" si="7"/>
        <v/>
      </c>
      <c r="H68" s="14" t="str">
        <f t="shared" si="8"/>
        <v/>
      </c>
      <c r="I68" s="14" t="str">
        <f t="shared" si="9"/>
        <v/>
      </c>
      <c r="J68" s="15" t="str">
        <f t="shared" si="10"/>
        <v/>
      </c>
      <c r="K68" s="14" t="str">
        <f t="shared" si="13"/>
        <v/>
      </c>
      <c r="L68" s="1"/>
    </row>
    <row r="69" spans="1:12" x14ac:dyDescent="0.25">
      <c r="A69" s="1"/>
      <c r="B69" s="60"/>
      <c r="C69" s="61"/>
      <c r="D69" s="62"/>
      <c r="E69" s="13" t="str">
        <f t="shared" si="12"/>
        <v/>
      </c>
      <c r="F69" s="14" t="str">
        <f t="shared" si="11"/>
        <v/>
      </c>
      <c r="G69" s="14" t="str">
        <f t="shared" si="7"/>
        <v/>
      </c>
      <c r="H69" s="14" t="str">
        <f t="shared" si="8"/>
        <v/>
      </c>
      <c r="I69" s="14" t="str">
        <f t="shared" si="9"/>
        <v/>
      </c>
      <c r="J69" s="15" t="str">
        <f t="shared" si="10"/>
        <v/>
      </c>
      <c r="K69" s="14" t="str">
        <f t="shared" si="13"/>
        <v/>
      </c>
      <c r="L69" s="1"/>
    </row>
    <row r="70" spans="1:12" x14ac:dyDescent="0.25">
      <c r="A70" s="1"/>
      <c r="B70" s="60"/>
      <c r="C70" s="61"/>
      <c r="D70" s="62"/>
      <c r="E70" s="13" t="str">
        <f t="shared" si="12"/>
        <v/>
      </c>
      <c r="F70" s="14" t="str">
        <f t="shared" si="11"/>
        <v/>
      </c>
      <c r="G70" s="14" t="str">
        <f t="shared" si="7"/>
        <v/>
      </c>
      <c r="H70" s="14" t="str">
        <f t="shared" si="8"/>
        <v/>
      </c>
      <c r="I70" s="14" t="str">
        <f t="shared" si="9"/>
        <v/>
      </c>
      <c r="J70" s="15" t="str">
        <f t="shared" si="10"/>
        <v/>
      </c>
      <c r="K70" s="14" t="str">
        <f t="shared" si="13"/>
        <v/>
      </c>
      <c r="L70" s="1"/>
    </row>
    <row r="71" spans="1:12" x14ac:dyDescent="0.25">
      <c r="A71" s="1"/>
      <c r="B71" s="60"/>
      <c r="C71" s="61"/>
      <c r="D71" s="62"/>
      <c r="E71" s="13" t="str">
        <f t="shared" si="12"/>
        <v/>
      </c>
      <c r="F71" s="14" t="str">
        <f t="shared" si="11"/>
        <v/>
      </c>
      <c r="G71" s="14" t="str">
        <f t="shared" si="7"/>
        <v/>
      </c>
      <c r="H71" s="14" t="str">
        <f t="shared" si="8"/>
        <v/>
      </c>
      <c r="I71" s="14" t="str">
        <f t="shared" si="9"/>
        <v/>
      </c>
      <c r="J71" s="15" t="str">
        <f t="shared" si="10"/>
        <v/>
      </c>
      <c r="K71" s="14" t="str">
        <f t="shared" si="13"/>
        <v/>
      </c>
      <c r="L71" s="1"/>
    </row>
    <row r="72" spans="1:12" x14ac:dyDescent="0.25">
      <c r="A72" s="1"/>
      <c r="B72" s="60"/>
      <c r="C72" s="61"/>
      <c r="D72" s="62"/>
      <c r="E72" s="13" t="str">
        <f t="shared" si="12"/>
        <v/>
      </c>
      <c r="F72" s="14" t="str">
        <f t="shared" si="11"/>
        <v/>
      </c>
      <c r="G72" s="14" t="str">
        <f t="shared" si="7"/>
        <v/>
      </c>
      <c r="H72" s="14" t="str">
        <f t="shared" si="8"/>
        <v/>
      </c>
      <c r="I72" s="14" t="str">
        <f t="shared" si="9"/>
        <v/>
      </c>
      <c r="J72" s="15" t="str">
        <f t="shared" si="10"/>
        <v/>
      </c>
      <c r="K72" s="14" t="str">
        <f t="shared" si="13"/>
        <v/>
      </c>
      <c r="L72" s="1"/>
    </row>
    <row r="73" spans="1:12" x14ac:dyDescent="0.25">
      <c r="A73" s="1"/>
      <c r="B73" s="60"/>
      <c r="C73" s="61"/>
      <c r="D73" s="62"/>
      <c r="E73" s="13" t="str">
        <f t="shared" si="12"/>
        <v/>
      </c>
      <c r="F73" s="14" t="str">
        <f t="shared" si="11"/>
        <v/>
      </c>
      <c r="G73" s="14" t="str">
        <f t="shared" si="7"/>
        <v/>
      </c>
      <c r="H73" s="14" t="str">
        <f t="shared" si="8"/>
        <v/>
      </c>
      <c r="I73" s="14" t="str">
        <f t="shared" si="9"/>
        <v/>
      </c>
      <c r="J73" s="15" t="str">
        <f t="shared" si="10"/>
        <v/>
      </c>
      <c r="K73" s="14" t="str">
        <f t="shared" si="13"/>
        <v/>
      </c>
      <c r="L73" s="1"/>
    </row>
    <row r="74" spans="1:12" x14ac:dyDescent="0.25">
      <c r="A74" s="1"/>
      <c r="B74" s="60"/>
      <c r="C74" s="61"/>
      <c r="D74" s="62"/>
      <c r="E74" s="13" t="str">
        <f t="shared" si="12"/>
        <v/>
      </c>
      <c r="F74" s="14" t="str">
        <f t="shared" si="11"/>
        <v/>
      </c>
      <c r="G74" s="14" t="str">
        <f t="shared" si="7"/>
        <v/>
      </c>
      <c r="H74" s="14" t="str">
        <f t="shared" si="8"/>
        <v/>
      </c>
      <c r="I74" s="14" t="str">
        <f t="shared" si="9"/>
        <v/>
      </c>
      <c r="J74" s="15" t="str">
        <f t="shared" si="10"/>
        <v/>
      </c>
      <c r="K74" s="14" t="str">
        <f t="shared" si="13"/>
        <v/>
      </c>
      <c r="L74" s="1"/>
    </row>
    <row r="75" spans="1:12" x14ac:dyDescent="0.25">
      <c r="A75" s="1"/>
      <c r="B75" s="60"/>
      <c r="C75" s="61"/>
      <c r="D75" s="62"/>
      <c r="E75" s="13" t="str">
        <f t="shared" si="12"/>
        <v/>
      </c>
      <c r="F75" s="14" t="str">
        <f t="shared" si="11"/>
        <v/>
      </c>
      <c r="G75" s="14" t="str">
        <f t="shared" si="7"/>
        <v/>
      </c>
      <c r="H75" s="14" t="str">
        <f t="shared" si="8"/>
        <v/>
      </c>
      <c r="I75" s="14" t="str">
        <f t="shared" si="9"/>
        <v/>
      </c>
      <c r="J75" s="15" t="str">
        <f t="shared" si="10"/>
        <v/>
      </c>
      <c r="K75" s="14" t="str">
        <f t="shared" si="13"/>
        <v/>
      </c>
      <c r="L75" s="1"/>
    </row>
    <row r="76" spans="1:12" x14ac:dyDescent="0.25">
      <c r="A76" s="1"/>
      <c r="B76" s="60"/>
      <c r="C76" s="61"/>
      <c r="D76" s="62"/>
      <c r="E76" s="13" t="str">
        <f t="shared" si="12"/>
        <v/>
      </c>
      <c r="F76" s="14" t="str">
        <f t="shared" si="11"/>
        <v/>
      </c>
      <c r="G76" s="14" t="str">
        <f t="shared" si="7"/>
        <v/>
      </c>
      <c r="H76" s="14" t="str">
        <f t="shared" si="8"/>
        <v/>
      </c>
      <c r="I76" s="14" t="str">
        <f t="shared" si="9"/>
        <v/>
      </c>
      <c r="J76" s="15" t="str">
        <f t="shared" si="10"/>
        <v/>
      </c>
      <c r="K76" s="14" t="str">
        <f t="shared" si="13"/>
        <v/>
      </c>
      <c r="L76" s="1"/>
    </row>
    <row r="77" spans="1:12" x14ac:dyDescent="0.25">
      <c r="A77" s="1"/>
      <c r="B77" s="60"/>
      <c r="C77" s="61"/>
      <c r="D77" s="62"/>
      <c r="E77" s="13" t="str">
        <f t="shared" si="12"/>
        <v/>
      </c>
      <c r="F77" s="14" t="str">
        <f t="shared" si="11"/>
        <v/>
      </c>
      <c r="G77" s="14" t="str">
        <f t="shared" si="7"/>
        <v/>
      </c>
      <c r="H77" s="14" t="str">
        <f t="shared" si="8"/>
        <v/>
      </c>
      <c r="I77" s="14" t="str">
        <f t="shared" si="9"/>
        <v/>
      </c>
      <c r="J77" s="15" t="str">
        <f t="shared" si="10"/>
        <v/>
      </c>
      <c r="K77" s="14" t="str">
        <f t="shared" si="13"/>
        <v/>
      </c>
      <c r="L77" s="1"/>
    </row>
    <row r="78" spans="1:12" x14ac:dyDescent="0.25">
      <c r="A78" s="1"/>
      <c r="B78" s="60"/>
      <c r="C78" s="61"/>
      <c r="D78" s="62"/>
      <c r="E78" s="13" t="str">
        <f t="shared" si="12"/>
        <v/>
      </c>
      <c r="F78" s="14" t="str">
        <f t="shared" si="11"/>
        <v/>
      </c>
      <c r="G78" s="14" t="str">
        <f t="shared" si="7"/>
        <v/>
      </c>
      <c r="H78" s="14" t="str">
        <f t="shared" si="8"/>
        <v/>
      </c>
      <c r="I78" s="14" t="str">
        <f t="shared" si="9"/>
        <v/>
      </c>
      <c r="J78" s="15" t="str">
        <f t="shared" si="10"/>
        <v/>
      </c>
      <c r="K78" s="14" t="str">
        <f t="shared" si="13"/>
        <v/>
      </c>
      <c r="L78" s="1"/>
    </row>
    <row r="79" spans="1:12" x14ac:dyDescent="0.25">
      <c r="A79" s="1"/>
      <c r="B79" s="60"/>
      <c r="C79" s="61"/>
      <c r="D79" s="62"/>
      <c r="E79" s="13" t="str">
        <f t="shared" si="12"/>
        <v/>
      </c>
      <c r="F79" s="14" t="str">
        <f t="shared" si="11"/>
        <v/>
      </c>
      <c r="G79" s="14" t="str">
        <f t="shared" si="7"/>
        <v/>
      </c>
      <c r="H79" s="14" t="str">
        <f t="shared" si="8"/>
        <v/>
      </c>
      <c r="I79" s="14" t="str">
        <f t="shared" si="9"/>
        <v/>
      </c>
      <c r="J79" s="15" t="str">
        <f t="shared" si="10"/>
        <v/>
      </c>
      <c r="K79" s="14" t="str">
        <f t="shared" si="13"/>
        <v/>
      </c>
      <c r="L79" s="1"/>
    </row>
    <row r="80" spans="1:12" x14ac:dyDescent="0.25">
      <c r="A80" s="1"/>
      <c r="B80" s="60"/>
      <c r="C80" s="61"/>
      <c r="D80" s="62"/>
      <c r="E80" s="13" t="str">
        <f t="shared" si="12"/>
        <v/>
      </c>
      <c r="F80" s="14" t="str">
        <f t="shared" si="11"/>
        <v/>
      </c>
      <c r="G80" s="14" t="str">
        <f t="shared" si="7"/>
        <v/>
      </c>
      <c r="H80" s="14" t="str">
        <f t="shared" si="8"/>
        <v/>
      </c>
      <c r="I80" s="14" t="str">
        <f t="shared" si="9"/>
        <v/>
      </c>
      <c r="J80" s="15" t="str">
        <f t="shared" si="10"/>
        <v/>
      </c>
      <c r="K80" s="14" t="str">
        <f t="shared" si="13"/>
        <v/>
      </c>
      <c r="L80" s="1"/>
    </row>
    <row r="81" spans="1:12" x14ac:dyDescent="0.25">
      <c r="A81" s="1"/>
      <c r="B81" s="60"/>
      <c r="C81" s="61"/>
      <c r="D81" s="62"/>
      <c r="E81" s="13" t="str">
        <f t="shared" si="12"/>
        <v/>
      </c>
      <c r="F81" s="14" t="str">
        <f t="shared" si="11"/>
        <v/>
      </c>
      <c r="G81" s="14" t="str">
        <f t="shared" si="7"/>
        <v/>
      </c>
      <c r="H81" s="14" t="str">
        <f t="shared" si="8"/>
        <v/>
      </c>
      <c r="I81" s="14" t="str">
        <f t="shared" si="9"/>
        <v/>
      </c>
      <c r="J81" s="15" t="str">
        <f t="shared" si="10"/>
        <v/>
      </c>
      <c r="K81" s="14" t="str">
        <f t="shared" si="13"/>
        <v/>
      </c>
      <c r="L81" s="1"/>
    </row>
    <row r="82" spans="1:12" x14ac:dyDescent="0.25">
      <c r="A82" s="1"/>
      <c r="B82" s="60"/>
      <c r="C82" s="61"/>
      <c r="D82" s="62"/>
      <c r="E82" s="13" t="str">
        <f t="shared" si="12"/>
        <v/>
      </c>
      <c r="F82" s="14" t="str">
        <f t="shared" si="11"/>
        <v/>
      </c>
      <c r="G82" s="14" t="str">
        <f t="shared" si="7"/>
        <v/>
      </c>
      <c r="H82" s="14" t="str">
        <f t="shared" si="8"/>
        <v/>
      </c>
      <c r="I82" s="14" t="str">
        <f t="shared" si="9"/>
        <v/>
      </c>
      <c r="J82" s="15" t="str">
        <f t="shared" si="10"/>
        <v/>
      </c>
      <c r="K82" s="14" t="str">
        <f t="shared" si="13"/>
        <v/>
      </c>
      <c r="L82" s="1"/>
    </row>
    <row r="83" spans="1:12" x14ac:dyDescent="0.25">
      <c r="A83" s="1"/>
      <c r="B83" s="60"/>
      <c r="C83" s="61"/>
      <c r="D83" s="62"/>
      <c r="E83" s="13" t="str">
        <f t="shared" si="12"/>
        <v/>
      </c>
      <c r="F83" s="14" t="str">
        <f t="shared" si="11"/>
        <v/>
      </c>
      <c r="G83" s="14" t="str">
        <f t="shared" si="7"/>
        <v/>
      </c>
      <c r="H83" s="14" t="str">
        <f t="shared" si="8"/>
        <v/>
      </c>
      <c r="I83" s="14" t="str">
        <f t="shared" si="9"/>
        <v/>
      </c>
      <c r="J83" s="15" t="str">
        <f t="shared" si="10"/>
        <v/>
      </c>
      <c r="K83" s="14" t="str">
        <f t="shared" si="13"/>
        <v/>
      </c>
      <c r="L83" s="1"/>
    </row>
    <row r="84" spans="1:12" x14ac:dyDescent="0.25">
      <c r="A84" s="1"/>
      <c r="B84" s="60"/>
      <c r="C84" s="61"/>
      <c r="D84" s="62"/>
      <c r="E84" s="13" t="str">
        <f t="shared" si="12"/>
        <v/>
      </c>
      <c r="F84" s="14" t="str">
        <f t="shared" si="11"/>
        <v/>
      </c>
      <c r="G84" s="14" t="str">
        <f t="shared" si="7"/>
        <v/>
      </c>
      <c r="H84" s="14" t="str">
        <f t="shared" si="8"/>
        <v/>
      </c>
      <c r="I84" s="14" t="str">
        <f t="shared" si="9"/>
        <v/>
      </c>
      <c r="J84" s="15" t="str">
        <f t="shared" si="10"/>
        <v/>
      </c>
      <c r="K84" s="14" t="str">
        <f t="shared" si="13"/>
        <v/>
      </c>
      <c r="L84" s="1"/>
    </row>
    <row r="85" spans="1:12" x14ac:dyDescent="0.25">
      <c r="A85" s="1"/>
      <c r="B85" s="60"/>
      <c r="C85" s="61"/>
      <c r="D85" s="62"/>
      <c r="E85" s="13" t="str">
        <f t="shared" si="12"/>
        <v/>
      </c>
      <c r="F85" s="14" t="str">
        <f t="shared" si="11"/>
        <v/>
      </c>
      <c r="G85" s="14" t="str">
        <f t="shared" si="7"/>
        <v/>
      </c>
      <c r="H85" s="14" t="str">
        <f t="shared" si="8"/>
        <v/>
      </c>
      <c r="I85" s="14" t="str">
        <f t="shared" si="9"/>
        <v/>
      </c>
      <c r="J85" s="15" t="str">
        <f t="shared" si="10"/>
        <v/>
      </c>
      <c r="K85" s="14" t="str">
        <f t="shared" si="13"/>
        <v/>
      </c>
      <c r="L85" s="1"/>
    </row>
    <row r="86" spans="1:12" x14ac:dyDescent="0.25">
      <c r="A86" s="1"/>
      <c r="B86" s="60"/>
      <c r="C86" s="61"/>
      <c r="D86" s="62"/>
      <c r="E86" s="13" t="str">
        <f t="shared" si="12"/>
        <v/>
      </c>
      <c r="F86" s="14" t="str">
        <f t="shared" si="11"/>
        <v/>
      </c>
      <c r="G86" s="14" t="str">
        <f t="shared" si="7"/>
        <v/>
      </c>
      <c r="H86" s="14" t="str">
        <f t="shared" si="8"/>
        <v/>
      </c>
      <c r="I86" s="14" t="str">
        <f t="shared" si="9"/>
        <v/>
      </c>
      <c r="J86" s="15" t="str">
        <f t="shared" si="10"/>
        <v/>
      </c>
      <c r="K86" s="14" t="str">
        <f t="shared" si="13"/>
        <v/>
      </c>
      <c r="L86" s="1"/>
    </row>
    <row r="87" spans="1:12" x14ac:dyDescent="0.25">
      <c r="A87" s="1"/>
      <c r="B87" s="60"/>
      <c r="C87" s="61"/>
      <c r="D87" s="62"/>
      <c r="E87" s="13" t="str">
        <f t="shared" ref="E87:E118" si="14">IF(AND(C87&gt;0,D87&gt;0),D87/C87,"")</f>
        <v/>
      </c>
      <c r="F87" s="14" t="str">
        <f t="shared" si="11"/>
        <v/>
      </c>
      <c r="G87" s="14" t="str">
        <f t="shared" si="7"/>
        <v/>
      </c>
      <c r="H87" s="14" t="str">
        <f t="shared" si="8"/>
        <v/>
      </c>
      <c r="I87" s="14" t="str">
        <f t="shared" si="9"/>
        <v/>
      </c>
      <c r="J87" s="15" t="str">
        <f t="shared" si="10"/>
        <v/>
      </c>
      <c r="K87" s="14" t="str">
        <f t="shared" ref="K87:K118" si="15">IF(E87&lt;&gt;"",J87*C87,"")</f>
        <v/>
      </c>
      <c r="L87" s="1"/>
    </row>
    <row r="88" spans="1:12" x14ac:dyDescent="0.25">
      <c r="A88" s="1"/>
      <c r="B88" s="60"/>
      <c r="C88" s="61"/>
      <c r="D88" s="62"/>
      <c r="E88" s="13" t="str">
        <f t="shared" si="14"/>
        <v/>
      </c>
      <c r="F88" s="14" t="str">
        <f t="shared" si="11"/>
        <v/>
      </c>
      <c r="G88" s="14" t="str">
        <f t="shared" si="7"/>
        <v/>
      </c>
      <c r="H88" s="14" t="str">
        <f t="shared" si="8"/>
        <v/>
      </c>
      <c r="I88" s="14" t="str">
        <f t="shared" si="9"/>
        <v/>
      </c>
      <c r="J88" s="15" t="str">
        <f t="shared" si="10"/>
        <v/>
      </c>
      <c r="K88" s="14" t="str">
        <f t="shared" si="15"/>
        <v/>
      </c>
      <c r="L88" s="1"/>
    </row>
    <row r="89" spans="1:12" x14ac:dyDescent="0.25">
      <c r="A89" s="1"/>
      <c r="B89" s="60"/>
      <c r="C89" s="61"/>
      <c r="D89" s="62"/>
      <c r="E89" s="13" t="str">
        <f t="shared" si="14"/>
        <v/>
      </c>
      <c r="F89" s="14" t="str">
        <f t="shared" si="11"/>
        <v/>
      </c>
      <c r="G89" s="14" t="str">
        <f t="shared" si="7"/>
        <v/>
      </c>
      <c r="H89" s="14" t="str">
        <f t="shared" si="8"/>
        <v/>
      </c>
      <c r="I89" s="14" t="str">
        <f t="shared" si="9"/>
        <v/>
      </c>
      <c r="J89" s="15" t="str">
        <f t="shared" si="10"/>
        <v/>
      </c>
      <c r="K89" s="14" t="str">
        <f t="shared" si="15"/>
        <v/>
      </c>
      <c r="L89" s="1"/>
    </row>
    <row r="90" spans="1:12" x14ac:dyDescent="0.25">
      <c r="A90" s="1"/>
      <c r="B90" s="60"/>
      <c r="C90" s="61"/>
      <c r="D90" s="62"/>
      <c r="E90" s="13" t="str">
        <f t="shared" si="14"/>
        <v/>
      </c>
      <c r="F90" s="14" t="str">
        <f t="shared" si="11"/>
        <v/>
      </c>
      <c r="G90" s="14" t="str">
        <f t="shared" si="7"/>
        <v/>
      </c>
      <c r="H90" s="14" t="str">
        <f t="shared" si="8"/>
        <v/>
      </c>
      <c r="I90" s="14" t="str">
        <f t="shared" si="9"/>
        <v/>
      </c>
      <c r="J90" s="15" t="str">
        <f t="shared" si="10"/>
        <v/>
      </c>
      <c r="K90" s="14" t="str">
        <f t="shared" si="15"/>
        <v/>
      </c>
      <c r="L90" s="1"/>
    </row>
    <row r="91" spans="1:12" x14ac:dyDescent="0.25">
      <c r="A91" s="1"/>
      <c r="B91" s="60"/>
      <c r="C91" s="61"/>
      <c r="D91" s="62"/>
      <c r="E91" s="13" t="str">
        <f t="shared" si="14"/>
        <v/>
      </c>
      <c r="F91" s="14" t="str">
        <f t="shared" si="11"/>
        <v/>
      </c>
      <c r="G91" s="14" t="str">
        <f t="shared" si="7"/>
        <v/>
      </c>
      <c r="H91" s="14" t="str">
        <f t="shared" si="8"/>
        <v/>
      </c>
      <c r="I91" s="14" t="str">
        <f t="shared" si="9"/>
        <v/>
      </c>
      <c r="J91" s="15" t="str">
        <f t="shared" si="10"/>
        <v/>
      </c>
      <c r="K91" s="14" t="str">
        <f t="shared" si="15"/>
        <v/>
      </c>
      <c r="L91" s="1"/>
    </row>
    <row r="92" spans="1:12" x14ac:dyDescent="0.25">
      <c r="A92" s="1"/>
      <c r="B92" s="60"/>
      <c r="C92" s="61"/>
      <c r="D92" s="62"/>
      <c r="E92" s="13" t="str">
        <f t="shared" si="14"/>
        <v/>
      </c>
      <c r="F92" s="14" t="str">
        <f t="shared" si="11"/>
        <v/>
      </c>
      <c r="G92" s="14" t="str">
        <f t="shared" si="7"/>
        <v/>
      </c>
      <c r="H92" s="14" t="str">
        <f t="shared" si="8"/>
        <v/>
      </c>
      <c r="I92" s="14" t="str">
        <f t="shared" si="9"/>
        <v/>
      </c>
      <c r="J92" s="15" t="str">
        <f t="shared" si="10"/>
        <v/>
      </c>
      <c r="K92" s="14" t="str">
        <f t="shared" si="15"/>
        <v/>
      </c>
      <c r="L92" s="1"/>
    </row>
    <row r="93" spans="1:12" x14ac:dyDescent="0.25">
      <c r="A93" s="1"/>
      <c r="B93" s="60"/>
      <c r="C93" s="61"/>
      <c r="D93" s="62"/>
      <c r="E93" s="13" t="str">
        <f t="shared" si="14"/>
        <v/>
      </c>
      <c r="F93" s="14" t="str">
        <f t="shared" si="11"/>
        <v/>
      </c>
      <c r="G93" s="14" t="str">
        <f t="shared" si="7"/>
        <v/>
      </c>
      <c r="H93" s="14" t="str">
        <f t="shared" si="8"/>
        <v/>
      </c>
      <c r="I93" s="14" t="str">
        <f t="shared" si="9"/>
        <v/>
      </c>
      <c r="J93" s="15" t="str">
        <f t="shared" si="10"/>
        <v/>
      </c>
      <c r="K93" s="14" t="str">
        <f t="shared" si="15"/>
        <v/>
      </c>
      <c r="L93" s="1"/>
    </row>
    <row r="94" spans="1:12" x14ac:dyDescent="0.25">
      <c r="A94" s="1"/>
      <c r="B94" s="60"/>
      <c r="C94" s="61"/>
      <c r="D94" s="62"/>
      <c r="E94" s="13" t="str">
        <f t="shared" si="14"/>
        <v/>
      </c>
      <c r="F94" s="14" t="str">
        <f t="shared" si="11"/>
        <v/>
      </c>
      <c r="G94" s="14" t="str">
        <f t="shared" si="7"/>
        <v/>
      </c>
      <c r="H94" s="14" t="str">
        <f t="shared" si="8"/>
        <v/>
      </c>
      <c r="I94" s="14" t="str">
        <f t="shared" si="9"/>
        <v/>
      </c>
      <c r="J94" s="15" t="str">
        <f t="shared" si="10"/>
        <v/>
      </c>
      <c r="K94" s="14" t="str">
        <f t="shared" si="15"/>
        <v/>
      </c>
      <c r="L94" s="1"/>
    </row>
    <row r="95" spans="1:12" x14ac:dyDescent="0.25">
      <c r="A95" s="1"/>
      <c r="B95" s="60"/>
      <c r="C95" s="61"/>
      <c r="D95" s="62"/>
      <c r="E95" s="13" t="str">
        <f t="shared" si="14"/>
        <v/>
      </c>
      <c r="F95" s="14" t="str">
        <f t="shared" si="11"/>
        <v/>
      </c>
      <c r="G95" s="14" t="str">
        <f t="shared" si="7"/>
        <v/>
      </c>
      <c r="H95" s="14" t="str">
        <f t="shared" si="8"/>
        <v/>
      </c>
      <c r="I95" s="14" t="str">
        <f t="shared" si="9"/>
        <v/>
      </c>
      <c r="J95" s="15" t="str">
        <f t="shared" si="10"/>
        <v/>
      </c>
      <c r="K95" s="14" t="str">
        <f t="shared" si="15"/>
        <v/>
      </c>
      <c r="L95" s="1"/>
    </row>
    <row r="96" spans="1:12" x14ac:dyDescent="0.25">
      <c r="A96" s="1"/>
      <c r="B96" s="60"/>
      <c r="C96" s="61"/>
      <c r="D96" s="62"/>
      <c r="E96" s="13" t="str">
        <f t="shared" si="14"/>
        <v/>
      </c>
      <c r="F96" s="14" t="str">
        <f t="shared" si="11"/>
        <v/>
      </c>
      <c r="G96" s="14" t="str">
        <f t="shared" si="7"/>
        <v/>
      </c>
      <c r="H96" s="14" t="str">
        <f t="shared" si="8"/>
        <v/>
      </c>
      <c r="I96" s="14" t="str">
        <f t="shared" si="9"/>
        <v/>
      </c>
      <c r="J96" s="15" t="str">
        <f t="shared" si="10"/>
        <v/>
      </c>
      <c r="K96" s="14" t="str">
        <f t="shared" si="15"/>
        <v/>
      </c>
      <c r="L96" s="1"/>
    </row>
    <row r="97" spans="1:12" x14ac:dyDescent="0.25">
      <c r="A97" s="1"/>
      <c r="B97" s="60"/>
      <c r="C97" s="61"/>
      <c r="D97" s="62"/>
      <c r="E97" s="13" t="str">
        <f t="shared" si="14"/>
        <v/>
      </c>
      <c r="F97" s="14" t="str">
        <f t="shared" si="11"/>
        <v/>
      </c>
      <c r="G97" s="14" t="str">
        <f t="shared" ref="G97:G121" si="16">IF(E97&lt;&gt;"",F97*$C$11,"")</f>
        <v/>
      </c>
      <c r="H97" s="14" t="str">
        <f t="shared" ref="H97:H121" si="17">IF(E97&lt;&gt;"",F97+G97,"")</f>
        <v/>
      </c>
      <c r="I97" s="14" t="str">
        <f t="shared" ref="I97:I121" si="18">IF(E97&lt;&gt;"",J97*$C$12,"")</f>
        <v/>
      </c>
      <c r="J97" s="15" t="str">
        <f t="shared" ref="J97:J121" si="19">IF(E97&lt;&gt;"",H97/(1-$C$12),"")</f>
        <v/>
      </c>
      <c r="K97" s="14" t="str">
        <f t="shared" si="15"/>
        <v/>
      </c>
      <c r="L97" s="1"/>
    </row>
    <row r="98" spans="1:12" x14ac:dyDescent="0.25">
      <c r="A98" s="1"/>
      <c r="B98" s="60"/>
      <c r="C98" s="61"/>
      <c r="D98" s="62"/>
      <c r="E98" s="13" t="str">
        <f t="shared" si="14"/>
        <v/>
      </c>
      <c r="F98" s="14" t="str">
        <f t="shared" ref="F98:F121" si="20">IF(E98&lt;&gt;"",E98+$C$14,"")</f>
        <v/>
      </c>
      <c r="G98" s="14" t="str">
        <f t="shared" si="16"/>
        <v/>
      </c>
      <c r="H98" s="14" t="str">
        <f t="shared" si="17"/>
        <v/>
      </c>
      <c r="I98" s="14" t="str">
        <f t="shared" si="18"/>
        <v/>
      </c>
      <c r="J98" s="15" t="str">
        <f t="shared" si="19"/>
        <v/>
      </c>
      <c r="K98" s="14" t="str">
        <f t="shared" si="15"/>
        <v/>
      </c>
      <c r="L98" s="1"/>
    </row>
    <row r="99" spans="1:12" x14ac:dyDescent="0.25">
      <c r="A99" s="1"/>
      <c r="B99" s="60"/>
      <c r="C99" s="61"/>
      <c r="D99" s="62"/>
      <c r="E99" s="13" t="str">
        <f t="shared" si="14"/>
        <v/>
      </c>
      <c r="F99" s="14" t="str">
        <f t="shared" si="20"/>
        <v/>
      </c>
      <c r="G99" s="14" t="str">
        <f t="shared" si="16"/>
        <v/>
      </c>
      <c r="H99" s="14" t="str">
        <f t="shared" si="17"/>
        <v/>
      </c>
      <c r="I99" s="14" t="str">
        <f t="shared" si="18"/>
        <v/>
      </c>
      <c r="J99" s="15" t="str">
        <f t="shared" si="19"/>
        <v/>
      </c>
      <c r="K99" s="14" t="str">
        <f t="shared" si="15"/>
        <v/>
      </c>
      <c r="L99" s="1"/>
    </row>
    <row r="100" spans="1:12" x14ac:dyDescent="0.25">
      <c r="A100" s="1"/>
      <c r="B100" s="60"/>
      <c r="C100" s="61"/>
      <c r="D100" s="62"/>
      <c r="E100" s="13" t="str">
        <f t="shared" si="14"/>
        <v/>
      </c>
      <c r="F100" s="14" t="str">
        <f t="shared" si="20"/>
        <v/>
      </c>
      <c r="G100" s="14" t="str">
        <f t="shared" si="16"/>
        <v/>
      </c>
      <c r="H100" s="14" t="str">
        <f t="shared" si="17"/>
        <v/>
      </c>
      <c r="I100" s="14" t="str">
        <f t="shared" si="18"/>
        <v/>
      </c>
      <c r="J100" s="15" t="str">
        <f t="shared" si="19"/>
        <v/>
      </c>
      <c r="K100" s="14" t="str">
        <f t="shared" si="15"/>
        <v/>
      </c>
      <c r="L100" s="1"/>
    </row>
    <row r="101" spans="1:12" x14ac:dyDescent="0.25">
      <c r="A101" s="1"/>
      <c r="B101" s="60"/>
      <c r="C101" s="61"/>
      <c r="D101" s="62"/>
      <c r="E101" s="13" t="str">
        <f t="shared" si="14"/>
        <v/>
      </c>
      <c r="F101" s="14" t="str">
        <f t="shared" si="20"/>
        <v/>
      </c>
      <c r="G101" s="14" t="str">
        <f t="shared" si="16"/>
        <v/>
      </c>
      <c r="H101" s="14" t="str">
        <f t="shared" si="17"/>
        <v/>
      </c>
      <c r="I101" s="14" t="str">
        <f t="shared" si="18"/>
        <v/>
      </c>
      <c r="J101" s="15" t="str">
        <f t="shared" si="19"/>
        <v/>
      </c>
      <c r="K101" s="14" t="str">
        <f t="shared" si="15"/>
        <v/>
      </c>
      <c r="L101" s="1"/>
    </row>
    <row r="102" spans="1:12" x14ac:dyDescent="0.25">
      <c r="A102" s="1"/>
      <c r="B102" s="60"/>
      <c r="C102" s="61"/>
      <c r="D102" s="62"/>
      <c r="E102" s="13" t="str">
        <f t="shared" si="14"/>
        <v/>
      </c>
      <c r="F102" s="14" t="str">
        <f t="shared" si="20"/>
        <v/>
      </c>
      <c r="G102" s="14" t="str">
        <f t="shared" si="16"/>
        <v/>
      </c>
      <c r="H102" s="14" t="str">
        <f t="shared" si="17"/>
        <v/>
      </c>
      <c r="I102" s="14" t="str">
        <f t="shared" si="18"/>
        <v/>
      </c>
      <c r="J102" s="15" t="str">
        <f t="shared" si="19"/>
        <v/>
      </c>
      <c r="K102" s="14" t="str">
        <f t="shared" si="15"/>
        <v/>
      </c>
      <c r="L102" s="1"/>
    </row>
    <row r="103" spans="1:12" x14ac:dyDescent="0.25">
      <c r="A103" s="1"/>
      <c r="B103" s="60"/>
      <c r="C103" s="61"/>
      <c r="D103" s="62"/>
      <c r="E103" s="13" t="str">
        <f t="shared" si="14"/>
        <v/>
      </c>
      <c r="F103" s="14" t="str">
        <f t="shared" si="20"/>
        <v/>
      </c>
      <c r="G103" s="14" t="str">
        <f t="shared" si="16"/>
        <v/>
      </c>
      <c r="H103" s="14" t="str">
        <f t="shared" si="17"/>
        <v/>
      </c>
      <c r="I103" s="14" t="str">
        <f t="shared" si="18"/>
        <v/>
      </c>
      <c r="J103" s="15" t="str">
        <f t="shared" si="19"/>
        <v/>
      </c>
      <c r="K103" s="14" t="str">
        <f t="shared" si="15"/>
        <v/>
      </c>
      <c r="L103" s="1"/>
    </row>
    <row r="104" spans="1:12" x14ac:dyDescent="0.25">
      <c r="A104" s="1"/>
      <c r="B104" s="60"/>
      <c r="C104" s="61"/>
      <c r="D104" s="62"/>
      <c r="E104" s="13" t="str">
        <f t="shared" si="14"/>
        <v/>
      </c>
      <c r="F104" s="14" t="str">
        <f t="shared" si="20"/>
        <v/>
      </c>
      <c r="G104" s="14" t="str">
        <f t="shared" si="16"/>
        <v/>
      </c>
      <c r="H104" s="14" t="str">
        <f t="shared" si="17"/>
        <v/>
      </c>
      <c r="I104" s="14" t="str">
        <f t="shared" si="18"/>
        <v/>
      </c>
      <c r="J104" s="15" t="str">
        <f t="shared" si="19"/>
        <v/>
      </c>
      <c r="K104" s="14" t="str">
        <f t="shared" si="15"/>
        <v/>
      </c>
      <c r="L104" s="1"/>
    </row>
    <row r="105" spans="1:12" x14ac:dyDescent="0.25">
      <c r="A105" s="1"/>
      <c r="B105" s="60"/>
      <c r="C105" s="61"/>
      <c r="D105" s="62"/>
      <c r="E105" s="13" t="str">
        <f t="shared" si="14"/>
        <v/>
      </c>
      <c r="F105" s="14" t="str">
        <f t="shared" si="20"/>
        <v/>
      </c>
      <c r="G105" s="14" t="str">
        <f t="shared" si="16"/>
        <v/>
      </c>
      <c r="H105" s="14" t="str">
        <f t="shared" si="17"/>
        <v/>
      </c>
      <c r="I105" s="14" t="str">
        <f t="shared" si="18"/>
        <v/>
      </c>
      <c r="J105" s="15" t="str">
        <f t="shared" si="19"/>
        <v/>
      </c>
      <c r="K105" s="14" t="str">
        <f t="shared" si="15"/>
        <v/>
      </c>
      <c r="L105" s="1"/>
    </row>
    <row r="106" spans="1:12" x14ac:dyDescent="0.25">
      <c r="A106" s="1"/>
      <c r="B106" s="60"/>
      <c r="C106" s="61"/>
      <c r="D106" s="62"/>
      <c r="E106" s="13" t="str">
        <f t="shared" si="14"/>
        <v/>
      </c>
      <c r="F106" s="14" t="str">
        <f t="shared" si="20"/>
        <v/>
      </c>
      <c r="G106" s="14" t="str">
        <f t="shared" si="16"/>
        <v/>
      </c>
      <c r="H106" s="14" t="str">
        <f t="shared" si="17"/>
        <v/>
      </c>
      <c r="I106" s="14" t="str">
        <f t="shared" si="18"/>
        <v/>
      </c>
      <c r="J106" s="15" t="str">
        <f t="shared" si="19"/>
        <v/>
      </c>
      <c r="K106" s="14" t="str">
        <f t="shared" si="15"/>
        <v/>
      </c>
      <c r="L106" s="1"/>
    </row>
    <row r="107" spans="1:12" x14ac:dyDescent="0.25">
      <c r="A107" s="1"/>
      <c r="B107" s="60"/>
      <c r="C107" s="61"/>
      <c r="D107" s="62"/>
      <c r="E107" s="13" t="str">
        <f t="shared" si="14"/>
        <v/>
      </c>
      <c r="F107" s="14" t="str">
        <f t="shared" si="20"/>
        <v/>
      </c>
      <c r="G107" s="14" t="str">
        <f t="shared" si="16"/>
        <v/>
      </c>
      <c r="H107" s="14" t="str">
        <f t="shared" si="17"/>
        <v/>
      </c>
      <c r="I107" s="14" t="str">
        <f t="shared" si="18"/>
        <v/>
      </c>
      <c r="J107" s="15" t="str">
        <f t="shared" si="19"/>
        <v/>
      </c>
      <c r="K107" s="14" t="str">
        <f t="shared" si="15"/>
        <v/>
      </c>
      <c r="L107" s="1"/>
    </row>
    <row r="108" spans="1:12" x14ac:dyDescent="0.25">
      <c r="A108" s="1"/>
      <c r="B108" s="60"/>
      <c r="C108" s="61"/>
      <c r="D108" s="62"/>
      <c r="E108" s="13" t="str">
        <f t="shared" si="14"/>
        <v/>
      </c>
      <c r="F108" s="14" t="str">
        <f t="shared" si="20"/>
        <v/>
      </c>
      <c r="G108" s="14" t="str">
        <f t="shared" si="16"/>
        <v/>
      </c>
      <c r="H108" s="14" t="str">
        <f t="shared" si="17"/>
        <v/>
      </c>
      <c r="I108" s="14" t="str">
        <f t="shared" si="18"/>
        <v/>
      </c>
      <c r="J108" s="15" t="str">
        <f t="shared" si="19"/>
        <v/>
      </c>
      <c r="K108" s="14" t="str">
        <f t="shared" si="15"/>
        <v/>
      </c>
      <c r="L108" s="1"/>
    </row>
    <row r="109" spans="1:12" x14ac:dyDescent="0.25">
      <c r="A109" s="1"/>
      <c r="B109" s="60"/>
      <c r="C109" s="61"/>
      <c r="D109" s="62"/>
      <c r="E109" s="13" t="str">
        <f t="shared" si="14"/>
        <v/>
      </c>
      <c r="F109" s="14" t="str">
        <f t="shared" si="20"/>
        <v/>
      </c>
      <c r="G109" s="14" t="str">
        <f t="shared" si="16"/>
        <v/>
      </c>
      <c r="H109" s="14" t="str">
        <f t="shared" si="17"/>
        <v/>
      </c>
      <c r="I109" s="14" t="str">
        <f t="shared" si="18"/>
        <v/>
      </c>
      <c r="J109" s="15" t="str">
        <f t="shared" si="19"/>
        <v/>
      </c>
      <c r="K109" s="14" t="str">
        <f t="shared" si="15"/>
        <v/>
      </c>
      <c r="L109" s="1"/>
    </row>
    <row r="110" spans="1:12" x14ac:dyDescent="0.25">
      <c r="A110" s="1"/>
      <c r="B110" s="60"/>
      <c r="C110" s="61"/>
      <c r="D110" s="62"/>
      <c r="E110" s="13" t="str">
        <f t="shared" si="14"/>
        <v/>
      </c>
      <c r="F110" s="14" t="str">
        <f t="shared" si="20"/>
        <v/>
      </c>
      <c r="G110" s="14" t="str">
        <f t="shared" si="16"/>
        <v/>
      </c>
      <c r="H110" s="14" t="str">
        <f t="shared" si="17"/>
        <v/>
      </c>
      <c r="I110" s="14" t="str">
        <f t="shared" si="18"/>
        <v/>
      </c>
      <c r="J110" s="15" t="str">
        <f t="shared" si="19"/>
        <v/>
      </c>
      <c r="K110" s="14" t="str">
        <f t="shared" si="15"/>
        <v/>
      </c>
      <c r="L110" s="1"/>
    </row>
    <row r="111" spans="1:12" x14ac:dyDescent="0.25">
      <c r="A111" s="1"/>
      <c r="B111" s="60"/>
      <c r="C111" s="61"/>
      <c r="D111" s="62"/>
      <c r="E111" s="13" t="str">
        <f t="shared" si="14"/>
        <v/>
      </c>
      <c r="F111" s="14" t="str">
        <f t="shared" si="20"/>
        <v/>
      </c>
      <c r="G111" s="14" t="str">
        <f t="shared" si="16"/>
        <v/>
      </c>
      <c r="H111" s="14" t="str">
        <f t="shared" si="17"/>
        <v/>
      </c>
      <c r="I111" s="14" t="str">
        <f t="shared" si="18"/>
        <v/>
      </c>
      <c r="J111" s="15" t="str">
        <f t="shared" si="19"/>
        <v/>
      </c>
      <c r="K111" s="14" t="str">
        <f t="shared" si="15"/>
        <v/>
      </c>
      <c r="L111" s="1"/>
    </row>
    <row r="112" spans="1:12" x14ac:dyDescent="0.25">
      <c r="A112" s="1"/>
      <c r="B112" s="60"/>
      <c r="C112" s="61"/>
      <c r="D112" s="62"/>
      <c r="E112" s="13" t="str">
        <f t="shared" si="14"/>
        <v/>
      </c>
      <c r="F112" s="14" t="str">
        <f t="shared" si="20"/>
        <v/>
      </c>
      <c r="G112" s="14" t="str">
        <f t="shared" si="16"/>
        <v/>
      </c>
      <c r="H112" s="14" t="str">
        <f t="shared" si="17"/>
        <v/>
      </c>
      <c r="I112" s="14" t="str">
        <f t="shared" si="18"/>
        <v/>
      </c>
      <c r="J112" s="15" t="str">
        <f t="shared" si="19"/>
        <v/>
      </c>
      <c r="K112" s="14" t="str">
        <f t="shared" si="15"/>
        <v/>
      </c>
      <c r="L112" s="1"/>
    </row>
    <row r="113" spans="1:12" x14ac:dyDescent="0.25">
      <c r="A113" s="1"/>
      <c r="B113" s="60"/>
      <c r="C113" s="61"/>
      <c r="D113" s="62"/>
      <c r="E113" s="13" t="str">
        <f t="shared" si="14"/>
        <v/>
      </c>
      <c r="F113" s="14" t="str">
        <f t="shared" si="20"/>
        <v/>
      </c>
      <c r="G113" s="14" t="str">
        <f t="shared" si="16"/>
        <v/>
      </c>
      <c r="H113" s="14" t="str">
        <f t="shared" si="17"/>
        <v/>
      </c>
      <c r="I113" s="14" t="str">
        <f t="shared" si="18"/>
        <v/>
      </c>
      <c r="J113" s="15" t="str">
        <f t="shared" si="19"/>
        <v/>
      </c>
      <c r="K113" s="14" t="str">
        <f t="shared" si="15"/>
        <v/>
      </c>
      <c r="L113" s="1"/>
    </row>
    <row r="114" spans="1:12" x14ac:dyDescent="0.25">
      <c r="A114" s="1"/>
      <c r="B114" s="60"/>
      <c r="C114" s="61"/>
      <c r="D114" s="62"/>
      <c r="E114" s="13" t="str">
        <f t="shared" si="14"/>
        <v/>
      </c>
      <c r="F114" s="14" t="str">
        <f t="shared" si="20"/>
        <v/>
      </c>
      <c r="G114" s="14" t="str">
        <f t="shared" si="16"/>
        <v/>
      </c>
      <c r="H114" s="14" t="str">
        <f t="shared" si="17"/>
        <v/>
      </c>
      <c r="I114" s="14" t="str">
        <f t="shared" si="18"/>
        <v/>
      </c>
      <c r="J114" s="15" t="str">
        <f t="shared" si="19"/>
        <v/>
      </c>
      <c r="K114" s="14" t="str">
        <f t="shared" si="15"/>
        <v/>
      </c>
      <c r="L114" s="1"/>
    </row>
    <row r="115" spans="1:12" x14ac:dyDescent="0.25">
      <c r="A115" s="1"/>
      <c r="B115" s="60"/>
      <c r="C115" s="61"/>
      <c r="D115" s="62"/>
      <c r="E115" s="13" t="str">
        <f t="shared" si="14"/>
        <v/>
      </c>
      <c r="F115" s="14" t="str">
        <f t="shared" si="20"/>
        <v/>
      </c>
      <c r="G115" s="14" t="str">
        <f t="shared" si="16"/>
        <v/>
      </c>
      <c r="H115" s="14" t="str">
        <f t="shared" si="17"/>
        <v/>
      </c>
      <c r="I115" s="14" t="str">
        <f t="shared" si="18"/>
        <v/>
      </c>
      <c r="J115" s="15" t="str">
        <f t="shared" si="19"/>
        <v/>
      </c>
      <c r="K115" s="14" t="str">
        <f t="shared" si="15"/>
        <v/>
      </c>
      <c r="L115" s="1"/>
    </row>
    <row r="116" spans="1:12" x14ac:dyDescent="0.25">
      <c r="A116" s="1"/>
      <c r="B116" s="60"/>
      <c r="C116" s="61"/>
      <c r="D116" s="62"/>
      <c r="E116" s="13" t="str">
        <f t="shared" si="14"/>
        <v/>
      </c>
      <c r="F116" s="14" t="str">
        <f t="shared" si="20"/>
        <v/>
      </c>
      <c r="G116" s="14" t="str">
        <f t="shared" si="16"/>
        <v/>
      </c>
      <c r="H116" s="14" t="str">
        <f t="shared" si="17"/>
        <v/>
      </c>
      <c r="I116" s="14" t="str">
        <f t="shared" si="18"/>
        <v/>
      </c>
      <c r="J116" s="15" t="str">
        <f t="shared" si="19"/>
        <v/>
      </c>
      <c r="K116" s="14" t="str">
        <f t="shared" si="15"/>
        <v/>
      </c>
      <c r="L116" s="1"/>
    </row>
    <row r="117" spans="1:12" x14ac:dyDescent="0.25">
      <c r="A117" s="1"/>
      <c r="B117" s="60"/>
      <c r="C117" s="61"/>
      <c r="D117" s="62"/>
      <c r="E117" s="13" t="str">
        <f t="shared" si="14"/>
        <v/>
      </c>
      <c r="F117" s="14" t="str">
        <f t="shared" si="20"/>
        <v/>
      </c>
      <c r="G117" s="14" t="str">
        <f t="shared" si="16"/>
        <v/>
      </c>
      <c r="H117" s="14" t="str">
        <f t="shared" si="17"/>
        <v/>
      </c>
      <c r="I117" s="14" t="str">
        <f t="shared" si="18"/>
        <v/>
      </c>
      <c r="J117" s="15" t="str">
        <f t="shared" si="19"/>
        <v/>
      </c>
      <c r="K117" s="14" t="str">
        <f t="shared" si="15"/>
        <v/>
      </c>
      <c r="L117" s="1"/>
    </row>
    <row r="118" spans="1:12" x14ac:dyDescent="0.25">
      <c r="A118" s="1"/>
      <c r="B118" s="60"/>
      <c r="C118" s="61"/>
      <c r="D118" s="62"/>
      <c r="E118" s="13" t="str">
        <f t="shared" si="14"/>
        <v/>
      </c>
      <c r="F118" s="14" t="str">
        <f t="shared" si="20"/>
        <v/>
      </c>
      <c r="G118" s="14" t="str">
        <f t="shared" si="16"/>
        <v/>
      </c>
      <c r="H118" s="14" t="str">
        <f t="shared" si="17"/>
        <v/>
      </c>
      <c r="I118" s="14" t="str">
        <f t="shared" si="18"/>
        <v/>
      </c>
      <c r="J118" s="15" t="str">
        <f t="shared" si="19"/>
        <v/>
      </c>
      <c r="K118" s="14" t="str">
        <f t="shared" si="15"/>
        <v/>
      </c>
      <c r="L118" s="1"/>
    </row>
    <row r="119" spans="1:12" x14ac:dyDescent="0.25">
      <c r="A119" s="1"/>
      <c r="B119" s="60"/>
      <c r="C119" s="61"/>
      <c r="D119" s="62"/>
      <c r="E119" s="13" t="str">
        <f t="shared" ref="E119:E121" si="21">IF(AND(C119&gt;0,D119&gt;0),D119/C119,"")</f>
        <v/>
      </c>
      <c r="F119" s="14" t="str">
        <f t="shared" si="20"/>
        <v/>
      </c>
      <c r="G119" s="14" t="str">
        <f t="shared" si="16"/>
        <v/>
      </c>
      <c r="H119" s="14" t="str">
        <f t="shared" si="17"/>
        <v/>
      </c>
      <c r="I119" s="14" t="str">
        <f t="shared" si="18"/>
        <v/>
      </c>
      <c r="J119" s="15" t="str">
        <f t="shared" si="19"/>
        <v/>
      </c>
      <c r="K119" s="14" t="str">
        <f t="shared" ref="K119:K121" si="22">IF(E119&lt;&gt;"",J119*C119,"")</f>
        <v/>
      </c>
      <c r="L119" s="1"/>
    </row>
    <row r="120" spans="1:12" x14ac:dyDescent="0.25">
      <c r="A120" s="1"/>
      <c r="B120" s="60"/>
      <c r="C120" s="61"/>
      <c r="D120" s="62"/>
      <c r="E120" s="13" t="str">
        <f t="shared" si="21"/>
        <v/>
      </c>
      <c r="F120" s="14" t="str">
        <f t="shared" si="20"/>
        <v/>
      </c>
      <c r="G120" s="14" t="str">
        <f t="shared" si="16"/>
        <v/>
      </c>
      <c r="H120" s="14" t="str">
        <f t="shared" si="17"/>
        <v/>
      </c>
      <c r="I120" s="14" t="str">
        <f t="shared" si="18"/>
        <v/>
      </c>
      <c r="J120" s="15" t="str">
        <f t="shared" si="19"/>
        <v/>
      </c>
      <c r="K120" s="14" t="str">
        <f t="shared" si="22"/>
        <v/>
      </c>
      <c r="L120" s="1"/>
    </row>
    <row r="121" spans="1:12" x14ac:dyDescent="0.25">
      <c r="A121" s="1"/>
      <c r="B121" s="60"/>
      <c r="C121" s="61"/>
      <c r="D121" s="62"/>
      <c r="E121" s="13" t="str">
        <f t="shared" si="21"/>
        <v/>
      </c>
      <c r="F121" s="14" t="str">
        <f t="shared" si="20"/>
        <v/>
      </c>
      <c r="G121" s="14" t="str">
        <f t="shared" si="16"/>
        <v/>
      </c>
      <c r="H121" s="14" t="str">
        <f t="shared" si="17"/>
        <v/>
      </c>
      <c r="I121" s="14" t="str">
        <f t="shared" si="18"/>
        <v/>
      </c>
      <c r="J121" s="15" t="str">
        <f t="shared" si="19"/>
        <v/>
      </c>
      <c r="K121" s="14" t="str">
        <f t="shared" si="22"/>
        <v/>
      </c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</sheetData>
  <sheetProtection algorithmName="SHA-512" hashValue="PFADlpaw+sFEm08r7vEMSyok5lbh83CHiNKGiqT1f8ZICWJ63/lW68bjFdb4wx++dR//cbV1hWmrqi04c42z5g==" saltValue="i5O7vgaLL7wAWdbsF+vbMg==" spinCount="100000" sheet="1" objects="1" scenarios="1"/>
  <mergeCells count="7">
    <mergeCell ref="E15:F15"/>
    <mergeCell ref="B6:D6"/>
    <mergeCell ref="E10:F10"/>
    <mergeCell ref="E11:F11"/>
    <mergeCell ref="E12:F12"/>
    <mergeCell ref="E13:F13"/>
    <mergeCell ref="E14:F14"/>
  </mergeCells>
  <hyperlinks>
    <hyperlink ref="B4" r:id="rId1" xr:uid="{A9C08492-3C9E-465E-9527-6ECBBABDA612}"/>
  </hyperlinks>
  <pageMargins left="0.511811024" right="0.511811024" top="0.78740157499999996" bottom="0.78740157499999996" header="0.31496062000000002" footer="0.31496062000000002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Calculadora valor hora</vt:lpstr>
      <vt:lpstr>Simulador equipe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Dyorg</dc:creator>
  <cp:lastModifiedBy>Dyorg</cp:lastModifiedBy>
  <dcterms:created xsi:type="dcterms:W3CDTF">2025-05-26T13:28:32Z</dcterms:created>
  <dcterms:modified xsi:type="dcterms:W3CDTF">2025-05-29T19:13:03Z</dcterms:modified>
</cp:coreProperties>
</file>